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All PG Works 2018-2019\PG 1st  &amp; 3rd Sem tabulation sheet, Dec 18 with Re-Exams\1st Semester Tabulation Sheet Nov-Dec 2018\"/>
    </mc:Choice>
  </mc:AlternateContent>
  <bookViews>
    <workbookView xWindow="240" yWindow="75" windowWidth="20115" windowHeight="7995" activeTab="1"/>
  </bookViews>
  <sheets>
    <sheet name="M.Sc-1st Phy" sheetId="1" r:id="rId1"/>
    <sheet name="Chem-1st" sheetId="2" r:id="rId2"/>
    <sheet name="Maths-1st" sheetId="3" r:id="rId3"/>
  </sheets>
  <calcPr calcId="152511"/>
</workbook>
</file>

<file path=xl/calcChain.xml><?xml version="1.0" encoding="utf-8"?>
<calcChain xmlns="http://schemas.openxmlformats.org/spreadsheetml/2006/main">
  <c r="L21" i="2" l="1"/>
  <c r="J21" i="2"/>
  <c r="H21" i="2"/>
  <c r="F21" i="2"/>
  <c r="D21" i="2"/>
  <c r="L20" i="2"/>
  <c r="J20" i="2"/>
  <c r="H20" i="2"/>
  <c r="F20" i="2"/>
  <c r="D20" i="2"/>
  <c r="L19" i="2"/>
  <c r="J19" i="2"/>
  <c r="H19" i="2"/>
  <c r="F19" i="2"/>
  <c r="D19" i="2"/>
  <c r="L18" i="2"/>
  <c r="J18" i="2"/>
  <c r="H18" i="2"/>
  <c r="F18" i="2"/>
  <c r="D18" i="2"/>
  <c r="J8" i="1"/>
  <c r="J9" i="1"/>
  <c r="J10" i="1"/>
  <c r="J11" i="1"/>
  <c r="J12" i="1"/>
  <c r="J13" i="1"/>
  <c r="J14" i="1"/>
  <c r="J15" i="1"/>
  <c r="J16" i="1"/>
  <c r="J17" i="1"/>
  <c r="J18" i="1"/>
  <c r="L18" i="1"/>
  <c r="H18" i="1"/>
  <c r="F18" i="1"/>
  <c r="D18" i="1"/>
  <c r="L17" i="1"/>
  <c r="H17" i="1"/>
  <c r="F17" i="1"/>
  <c r="D17" i="1"/>
  <c r="N19" i="2" l="1"/>
  <c r="O19" i="2" s="1"/>
  <c r="P19" i="2" s="1"/>
  <c r="N21" i="2"/>
  <c r="O21" i="2" s="1"/>
  <c r="P21" i="2" s="1"/>
  <c r="N18" i="2"/>
  <c r="O18" i="2" s="1"/>
  <c r="P18" i="2" s="1"/>
  <c r="N20" i="2"/>
  <c r="O20" i="2" s="1"/>
  <c r="P20" i="2" s="1"/>
  <c r="N18" i="1"/>
  <c r="O18" i="1" s="1"/>
  <c r="P18" i="1" s="1"/>
  <c r="N17" i="1"/>
  <c r="O17" i="1" s="1"/>
  <c r="P17" i="1" s="1"/>
  <c r="D13" i="3"/>
  <c r="F13" i="3"/>
  <c r="H13" i="3"/>
  <c r="J13" i="3"/>
  <c r="L13" i="3"/>
  <c r="D14" i="3"/>
  <c r="F14" i="3"/>
  <c r="H14" i="3"/>
  <c r="J14" i="3"/>
  <c r="L14" i="3"/>
  <c r="D15" i="3"/>
  <c r="F15" i="3"/>
  <c r="H15" i="3"/>
  <c r="J15" i="3"/>
  <c r="L15" i="3"/>
  <c r="D16" i="3"/>
  <c r="F16" i="3"/>
  <c r="H16" i="3"/>
  <c r="J16" i="3"/>
  <c r="L16" i="3"/>
  <c r="D17" i="3"/>
  <c r="F17" i="3"/>
  <c r="H17" i="3"/>
  <c r="J17" i="3"/>
  <c r="L17" i="3"/>
  <c r="D8" i="3"/>
  <c r="F8" i="3"/>
  <c r="H8" i="3"/>
  <c r="J8" i="3"/>
  <c r="L8" i="3"/>
  <c r="D9" i="3"/>
  <c r="F9" i="3"/>
  <c r="H9" i="3"/>
  <c r="J9" i="3"/>
  <c r="L9" i="3"/>
  <c r="D10" i="3"/>
  <c r="F10" i="3"/>
  <c r="H10" i="3"/>
  <c r="J10" i="3"/>
  <c r="L10" i="3"/>
  <c r="D11" i="3"/>
  <c r="F11" i="3"/>
  <c r="H11" i="3"/>
  <c r="J11" i="3"/>
  <c r="L11" i="3"/>
  <c r="D12" i="3"/>
  <c r="F12" i="3"/>
  <c r="H12" i="3"/>
  <c r="J12" i="3"/>
  <c r="L12" i="3"/>
  <c r="N15" i="3" l="1"/>
  <c r="O15" i="3" s="1"/>
  <c r="P15" i="3" s="1"/>
  <c r="N13" i="3"/>
  <c r="O13" i="3" s="1"/>
  <c r="P13" i="3" s="1"/>
  <c r="N14" i="3"/>
  <c r="O14" i="3" s="1"/>
  <c r="P14" i="3" s="1"/>
  <c r="N17" i="3"/>
  <c r="O17" i="3" s="1"/>
  <c r="P17" i="3" s="1"/>
  <c r="N16" i="3"/>
  <c r="O16" i="3" s="1"/>
  <c r="P16" i="3" s="1"/>
  <c r="N8" i="3"/>
  <c r="O8" i="3" s="1"/>
  <c r="P8" i="3" s="1"/>
  <c r="N11" i="3"/>
  <c r="O11" i="3" s="1"/>
  <c r="P11" i="3" s="1"/>
  <c r="N9" i="3"/>
  <c r="O9" i="3" s="1"/>
  <c r="P9" i="3" s="1"/>
  <c r="N12" i="3"/>
  <c r="O12" i="3" s="1"/>
  <c r="P12" i="3" s="1"/>
  <c r="N10" i="3"/>
  <c r="O10" i="3" s="1"/>
  <c r="P10" i="3" s="1"/>
  <c r="H8" i="2" l="1"/>
  <c r="H9" i="2"/>
  <c r="H10" i="2"/>
  <c r="H11" i="2"/>
  <c r="H12" i="2"/>
  <c r="H13" i="2"/>
  <c r="H14" i="2"/>
  <c r="H15" i="2"/>
  <c r="H16" i="2"/>
  <c r="H17" i="2"/>
  <c r="L16" i="1" l="1"/>
  <c r="D9" i="1" l="1"/>
  <c r="F9" i="1"/>
  <c r="H9" i="1"/>
  <c r="L9" i="1"/>
  <c r="D10" i="1"/>
  <c r="F10" i="1"/>
  <c r="H10" i="1"/>
  <c r="L10" i="1"/>
  <c r="D11" i="1"/>
  <c r="F11" i="1"/>
  <c r="H11" i="1"/>
  <c r="L11" i="1"/>
  <c r="D12" i="1"/>
  <c r="F12" i="1"/>
  <c r="H12" i="1"/>
  <c r="L12" i="1"/>
  <c r="D13" i="1"/>
  <c r="F13" i="1"/>
  <c r="H13" i="1"/>
  <c r="L13" i="1"/>
  <c r="D14" i="1"/>
  <c r="F14" i="1"/>
  <c r="H14" i="1"/>
  <c r="L14" i="1"/>
  <c r="D15" i="1"/>
  <c r="F15" i="1"/>
  <c r="H15" i="1"/>
  <c r="L15" i="1"/>
  <c r="H16" i="1"/>
  <c r="F16" i="1"/>
  <c r="D16" i="1"/>
  <c r="L8" i="1"/>
  <c r="H8" i="1"/>
  <c r="F8" i="1"/>
  <c r="D8" i="1"/>
  <c r="N16" i="1" l="1"/>
  <c r="O16" i="1" s="1"/>
  <c r="N15" i="1"/>
  <c r="O15" i="1" s="1"/>
  <c r="P15" i="1" s="1"/>
  <c r="N14" i="1"/>
  <c r="O14" i="1" s="1"/>
  <c r="P14" i="1" s="1"/>
  <c r="N13" i="1"/>
  <c r="O13" i="1" s="1"/>
  <c r="P13" i="1" s="1"/>
  <c r="N12" i="1"/>
  <c r="O12" i="1" s="1"/>
  <c r="P12" i="1" s="1"/>
  <c r="N11" i="1"/>
  <c r="O11" i="1" s="1"/>
  <c r="P11" i="1" s="1"/>
  <c r="N10" i="1"/>
  <c r="O10" i="1" s="1"/>
  <c r="P10" i="1" s="1"/>
  <c r="N9" i="1"/>
  <c r="O9" i="1" s="1"/>
  <c r="P9" i="1" s="1"/>
  <c r="N8" i="1"/>
  <c r="O8" i="1" s="1"/>
  <c r="P8" i="1" s="1"/>
  <c r="L17" i="2"/>
  <c r="J17" i="2"/>
  <c r="F17" i="2"/>
  <c r="D17" i="2"/>
  <c r="L16" i="2"/>
  <c r="J16" i="2"/>
  <c r="F16" i="2"/>
  <c r="D16" i="2"/>
  <c r="L15" i="2"/>
  <c r="J15" i="2"/>
  <c r="F15" i="2"/>
  <c r="D15" i="2"/>
  <c r="L14" i="2"/>
  <c r="J14" i="2"/>
  <c r="F14" i="2"/>
  <c r="D14" i="2"/>
  <c r="L13" i="2"/>
  <c r="J13" i="2"/>
  <c r="F13" i="2"/>
  <c r="D13" i="2"/>
  <c r="L12" i="2"/>
  <c r="J12" i="2"/>
  <c r="F12" i="2"/>
  <c r="D12" i="2"/>
  <c r="L11" i="2"/>
  <c r="J11" i="2"/>
  <c r="F11" i="2"/>
  <c r="D11" i="2"/>
  <c r="L10" i="2"/>
  <c r="J10" i="2"/>
  <c r="F10" i="2"/>
  <c r="D10" i="2"/>
  <c r="L9" i="2"/>
  <c r="J9" i="2"/>
  <c r="F9" i="2"/>
  <c r="D9" i="2"/>
  <c r="L8" i="2"/>
  <c r="J8" i="2"/>
  <c r="F8" i="2"/>
  <c r="D8" i="2"/>
  <c r="P16" i="1" l="1"/>
  <c r="N9" i="2"/>
  <c r="O9" i="2" s="1"/>
  <c r="P9" i="2" s="1"/>
  <c r="N17" i="2"/>
  <c r="O17" i="2" s="1"/>
  <c r="P17" i="2" s="1"/>
  <c r="N15" i="2"/>
  <c r="O15" i="2" s="1"/>
  <c r="P15" i="2" s="1"/>
  <c r="N12" i="2"/>
  <c r="O12" i="2" s="1"/>
  <c r="P12" i="2" s="1"/>
  <c r="N14" i="2"/>
  <c r="O14" i="2" s="1"/>
  <c r="P14" i="2" s="1"/>
  <c r="N8" i="2"/>
  <c r="O8" i="2" s="1"/>
  <c r="P8" i="2" s="1"/>
  <c r="N16" i="2"/>
  <c r="O16" i="2" s="1"/>
  <c r="P16" i="2" s="1"/>
  <c r="N11" i="2"/>
  <c r="O11" i="2" s="1"/>
  <c r="P11" i="2" s="1"/>
  <c r="N13" i="2"/>
  <c r="O13" i="2" s="1"/>
  <c r="P13" i="2" s="1"/>
  <c r="N10" i="2"/>
  <c r="O10" i="2" s="1"/>
  <c r="P10" i="2" s="1"/>
</calcChain>
</file>

<file path=xl/sharedStrings.xml><?xml version="1.0" encoding="utf-8"?>
<sst xmlns="http://schemas.openxmlformats.org/spreadsheetml/2006/main" count="302" uniqueCount="95">
  <si>
    <t xml:space="preserve">National Institute of Technology, Silchar </t>
  </si>
  <si>
    <t>Mathematics</t>
  </si>
  <si>
    <t>SL. No.</t>
  </si>
  <si>
    <t>Registration no.</t>
  </si>
  <si>
    <t>TCP</t>
  </si>
  <si>
    <t>TGP</t>
  </si>
  <si>
    <t xml:space="preserve">SPI/1st </t>
  </si>
  <si>
    <t>CPI</t>
  </si>
  <si>
    <t>Real Analysis</t>
  </si>
  <si>
    <t>Linear Algebra</t>
  </si>
  <si>
    <t>Ordinary &amp; Partial Differential Equations</t>
  </si>
  <si>
    <t>Classical Mechanics</t>
  </si>
  <si>
    <t>Elements of Probability &amp; Statistics</t>
  </si>
  <si>
    <t xml:space="preserve">Below </t>
  </si>
  <si>
    <t>Credit</t>
  </si>
  <si>
    <t>1st Tabulator</t>
  </si>
  <si>
    <t>2nd Tabulator</t>
  </si>
  <si>
    <t>MA-6101</t>
  </si>
  <si>
    <t>MA-6102</t>
  </si>
  <si>
    <t>MA-6103</t>
  </si>
  <si>
    <t>MA-6104</t>
  </si>
  <si>
    <t>MA-6105</t>
  </si>
  <si>
    <t>Registrar</t>
  </si>
  <si>
    <t xml:space="preserve">APPLIED CHEMISTRY </t>
  </si>
  <si>
    <t>CH 501</t>
  </si>
  <si>
    <t>CH 502</t>
  </si>
  <si>
    <t>CH 503</t>
  </si>
  <si>
    <t>CH 504</t>
  </si>
  <si>
    <t>CH 505</t>
  </si>
  <si>
    <t>Organic Chemistry</t>
  </si>
  <si>
    <t>Inorganic Chemistry</t>
  </si>
  <si>
    <t>Physical Chemistry</t>
  </si>
  <si>
    <t>Organic Chem Lab.</t>
  </si>
  <si>
    <t xml:space="preserve"> </t>
  </si>
  <si>
    <t>PH 6010</t>
  </si>
  <si>
    <t>PH 6011</t>
  </si>
  <si>
    <t>PH 6012</t>
  </si>
  <si>
    <t>PH 6013</t>
  </si>
  <si>
    <t>PH 6014</t>
  </si>
  <si>
    <t>Quantum Mechanics-1</t>
  </si>
  <si>
    <t>Electrodynamics.-I</t>
  </si>
  <si>
    <t xml:space="preserve">    National Institute of Technology, Silchar </t>
  </si>
  <si>
    <t xml:space="preserve">                                                                                                                                                                                                  APPLIED PHYSICS</t>
  </si>
  <si>
    <t>Mathematical Physics</t>
  </si>
  <si>
    <t>DD</t>
  </si>
  <si>
    <t>1st Semester M. Sc.(Mathematics) Tabulation sheet,November-December 2018</t>
  </si>
  <si>
    <t>18-47-101</t>
  </si>
  <si>
    <t>18-47-102</t>
  </si>
  <si>
    <t>18-47-103</t>
  </si>
  <si>
    <t>18-47-104</t>
  </si>
  <si>
    <t>18-47-105</t>
  </si>
  <si>
    <t>18-47-106</t>
  </si>
  <si>
    <t>18-47-107</t>
  </si>
  <si>
    <t>18-47-108</t>
  </si>
  <si>
    <t>18-47-109</t>
  </si>
  <si>
    <t>18-47-110</t>
  </si>
  <si>
    <t xml:space="preserve">       Dean Academic</t>
  </si>
  <si>
    <t>1st Semester M. Sc.(Applied Phy) Tabulation sheet,  November-December 2018</t>
  </si>
  <si>
    <t>18-49-101</t>
  </si>
  <si>
    <t>18-49-102</t>
  </si>
  <si>
    <t>18-49-103</t>
  </si>
  <si>
    <t>18-49-104</t>
  </si>
  <si>
    <t>18-49-105</t>
  </si>
  <si>
    <t>18-49-106</t>
  </si>
  <si>
    <t>18-49-107</t>
  </si>
  <si>
    <t>18-49-108</t>
  </si>
  <si>
    <t>18-49-109</t>
  </si>
  <si>
    <t>18-49-110</t>
  </si>
  <si>
    <t>18-49-111</t>
  </si>
  <si>
    <t>Physics Lab-I</t>
  </si>
  <si>
    <t>Dean Academic</t>
  </si>
  <si>
    <t>18-48-101</t>
  </si>
  <si>
    <t>18-48-102</t>
  </si>
  <si>
    <t>18-48-103</t>
  </si>
  <si>
    <t>18-48-105</t>
  </si>
  <si>
    <t>18-48-106</t>
  </si>
  <si>
    <t>18-48-107</t>
  </si>
  <si>
    <t>18-48-108</t>
  </si>
  <si>
    <t>18-48-109</t>
  </si>
  <si>
    <t>18-48-110</t>
  </si>
  <si>
    <t>18-48-111</t>
  </si>
  <si>
    <t>18-48-112</t>
  </si>
  <si>
    <t>18-48-113</t>
  </si>
  <si>
    <t>18-48-114</t>
  </si>
  <si>
    <t>18-48-115</t>
  </si>
  <si>
    <t>Inorganic Chem Lab.</t>
  </si>
  <si>
    <t>1st Semester M. Sc.(Applied Chem) Tabulation sheet, November-December 2018</t>
  </si>
  <si>
    <t>AA</t>
  </si>
  <si>
    <t>CC</t>
  </si>
  <si>
    <t>BB</t>
  </si>
  <si>
    <t>AB</t>
  </si>
  <si>
    <t>F</t>
  </si>
  <si>
    <t>CD</t>
  </si>
  <si>
    <t>BC</t>
  </si>
  <si>
    <t>Asstt. Registrar, Acad.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</si>
</sst>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6"/>
      <name val="Times New Roman"/>
      <family val="1"/>
    </font>
    <font>
      <sz val="16"/>
      <name val="Calibri"/>
      <family val="2"/>
    </font>
    <font>
      <b/>
      <sz val="16"/>
      <name val="Times New Roman"/>
      <family val="1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4"/>
      <name val="Calibri"/>
      <family val="2"/>
    </font>
    <font>
      <sz val="10"/>
      <name val="Times New Roman"/>
      <family val="1"/>
    </font>
    <font>
      <b/>
      <sz val="16"/>
      <name val="Berlin Sans FB Demi"/>
      <family val="2"/>
    </font>
    <font>
      <b/>
      <sz val="12"/>
      <name val="Berlin Sans FB Demi"/>
      <family val="2"/>
    </font>
    <font>
      <b/>
      <sz val="14"/>
      <name val="Berlin Sans FB Demi"/>
      <family val="2"/>
    </font>
    <font>
      <sz val="12"/>
      <name val="Berlin Sans FB Demi"/>
      <family val="2"/>
    </font>
    <font>
      <b/>
      <sz val="10"/>
      <name val="Berlin Sans FB Demi"/>
      <family val="2"/>
    </font>
    <font>
      <sz val="11"/>
      <color theme="1"/>
      <name val="Berlin Sans FB Demi"/>
      <family val="2"/>
    </font>
    <font>
      <b/>
      <sz val="10"/>
      <color theme="1"/>
      <name val="Arial"/>
      <family val="2"/>
    </font>
    <font>
      <sz val="14"/>
      <name val="Berlin Sans FB Demi"/>
      <family val="2"/>
    </font>
    <font>
      <b/>
      <sz val="14"/>
      <name val="Calibri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/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1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/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0" borderId="8" xfId="0" applyBorder="1"/>
    <xf numFmtId="0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8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6" workbookViewId="0">
      <selection activeCell="G27" sqref="G27"/>
    </sheetView>
  </sheetViews>
  <sheetFormatPr defaultRowHeight="15" x14ac:dyDescent="0.25"/>
  <cols>
    <col min="2" max="2" width="15.5703125" customWidth="1"/>
    <col min="3" max="3" width="12" customWidth="1"/>
    <col min="4" max="4" width="10.7109375" customWidth="1"/>
    <col min="5" max="5" width="12" customWidth="1"/>
    <col min="6" max="6" width="9" customWidth="1"/>
    <col min="7" max="7" width="11.7109375" customWidth="1"/>
    <col min="8" max="8" width="11.140625" customWidth="1"/>
    <col min="9" max="9" width="12.140625" customWidth="1"/>
    <col min="10" max="10" width="11.140625" customWidth="1"/>
    <col min="11" max="11" width="12.140625" customWidth="1"/>
    <col min="12" max="12" width="10.85546875" customWidth="1"/>
    <col min="13" max="13" width="11.5703125" customWidth="1"/>
    <col min="14" max="14" width="12.140625" customWidth="1"/>
    <col min="15" max="15" width="10.5703125" customWidth="1"/>
    <col min="16" max="16" width="8.42578125" customWidth="1"/>
    <col min="17" max="17" width="0.140625" customWidth="1"/>
    <col min="18" max="21" width="9.140625" hidden="1" customWidth="1"/>
  </cols>
  <sheetData>
    <row r="1" spans="1:21" s="69" customFormat="1" x14ac:dyDescent="0.25"/>
    <row r="2" spans="1:21" ht="19.5" customHeight="1" x14ac:dyDescent="0.25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1" ht="15.75" x14ac:dyDescent="0.25">
      <c r="A3" s="83" t="s">
        <v>57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x14ac:dyDescent="0.25">
      <c r="A4" s="85" t="s">
        <v>42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7"/>
    </row>
    <row r="5" spans="1:21" x14ac:dyDescent="0.25">
      <c r="A5" s="88" t="s">
        <v>2</v>
      </c>
      <c r="B5" s="89" t="s">
        <v>3</v>
      </c>
      <c r="C5" s="89" t="s">
        <v>34</v>
      </c>
      <c r="D5" s="89"/>
      <c r="E5" s="89" t="s">
        <v>35</v>
      </c>
      <c r="F5" s="89"/>
      <c r="G5" s="89" t="s">
        <v>36</v>
      </c>
      <c r="H5" s="89"/>
      <c r="I5" s="89" t="s">
        <v>37</v>
      </c>
      <c r="J5" s="89"/>
      <c r="K5" s="89" t="s">
        <v>38</v>
      </c>
      <c r="L5" s="89"/>
      <c r="M5" s="88" t="s">
        <v>4</v>
      </c>
      <c r="N5" s="88" t="s">
        <v>5</v>
      </c>
      <c r="O5" s="88" t="s">
        <v>6</v>
      </c>
      <c r="P5" s="13" t="s">
        <v>7</v>
      </c>
      <c r="Q5" s="14"/>
    </row>
    <row r="6" spans="1:21" x14ac:dyDescent="0.25">
      <c r="A6" s="88"/>
      <c r="B6" s="88"/>
      <c r="C6" s="89" t="s">
        <v>43</v>
      </c>
      <c r="D6" s="89"/>
      <c r="E6" s="89" t="s">
        <v>11</v>
      </c>
      <c r="F6" s="89"/>
      <c r="G6" s="89" t="s">
        <v>39</v>
      </c>
      <c r="H6" s="89"/>
      <c r="I6" s="89" t="s">
        <v>40</v>
      </c>
      <c r="J6" s="89"/>
      <c r="K6" s="89" t="s">
        <v>69</v>
      </c>
      <c r="L6" s="89"/>
      <c r="M6" s="88"/>
      <c r="N6" s="90"/>
      <c r="O6" s="88"/>
      <c r="P6" s="13" t="s">
        <v>13</v>
      </c>
      <c r="Q6" s="14"/>
    </row>
    <row r="7" spans="1:21" x14ac:dyDescent="0.25">
      <c r="A7" s="88"/>
      <c r="B7" s="88"/>
      <c r="C7" s="15" t="s">
        <v>14</v>
      </c>
      <c r="D7" s="15">
        <v>6</v>
      </c>
      <c r="E7" s="15" t="s">
        <v>14</v>
      </c>
      <c r="F7" s="15">
        <v>6</v>
      </c>
      <c r="G7" s="15" t="s">
        <v>14</v>
      </c>
      <c r="H7" s="15">
        <v>6</v>
      </c>
      <c r="I7" s="15" t="s">
        <v>14</v>
      </c>
      <c r="J7" s="15">
        <v>6</v>
      </c>
      <c r="K7" s="15" t="s">
        <v>14</v>
      </c>
      <c r="L7" s="15">
        <v>3</v>
      </c>
      <c r="M7" s="88"/>
      <c r="N7" s="90"/>
      <c r="O7" s="88"/>
      <c r="P7" s="16">
        <v>5</v>
      </c>
      <c r="Q7" s="14"/>
    </row>
    <row r="8" spans="1:21" ht="18.75" x14ac:dyDescent="0.25">
      <c r="A8" s="26">
        <v>1</v>
      </c>
      <c r="B8" s="27" t="s">
        <v>58</v>
      </c>
      <c r="C8" s="28" t="s">
        <v>89</v>
      </c>
      <c r="D8" s="26">
        <f t="shared" ref="D8:D17" si="0">IF(C8="AA",10, IF(C8="AB",9, IF(C8="BB",8, IF(C8="BC",7,IF(C8="CC",6, IF(C8="CD",5, IF(C8="DD",4,IF(C8="F",0))))))))</f>
        <v>8</v>
      </c>
      <c r="E8" s="53" t="s">
        <v>93</v>
      </c>
      <c r="F8" s="53">
        <f t="shared" ref="F8:F17" si="1">IF(E8="AA",10, IF(E8="AB",9, IF(E8="BB",8, IF(E8="BC",7,IF(E8="CC",6, IF(E8="CD",5, IF(E8="DD",4,IF(E8="F",0))))))))</f>
        <v>7</v>
      </c>
      <c r="G8" s="26" t="s">
        <v>93</v>
      </c>
      <c r="H8" s="29">
        <f t="shared" ref="H8:H17" si="2">IF(G8="AA",10, IF(G8="AB",9, IF(G8="BB",8, IF(G8="BC",7,IF(G8="CC",6, IF(G8="CD",5, IF(G8="DD",4,IF(G8="F",0))))))))</f>
        <v>7</v>
      </c>
      <c r="I8" s="29" t="s">
        <v>93</v>
      </c>
      <c r="J8" s="29">
        <f t="shared" ref="J8:J17" si="3">IF(I8="AA",10, IF(I8="AB",9, IF(I8="BB",8, IF(I8="BC",7,IF(I8="CC",6, IF(I8="CD",5, IF(I8="DD",4,IF(I8="F",0))))))))</f>
        <v>7</v>
      </c>
      <c r="K8" s="29" t="s">
        <v>89</v>
      </c>
      <c r="L8" s="29">
        <f t="shared" ref="L8" si="4">IF(K8="AA",10, IF(K8="AB",9, IF(K8="BB",8, IF(K8="BC",7,IF(K8="CC",6, IF(K8="CD",5, IF(K8="DD",4,IF(K8="F",0))))))))</f>
        <v>8</v>
      </c>
      <c r="M8" s="29">
        <v>27</v>
      </c>
      <c r="N8" s="29">
        <f>(D8*6+F8*6+H8*6+J8*6+L8*3)</f>
        <v>198</v>
      </c>
      <c r="O8" s="30">
        <f t="shared" ref="O8" si="5">N8/M8</f>
        <v>7.333333333333333</v>
      </c>
      <c r="P8" s="31" t="str">
        <f t="shared" ref="P8:P17" si="6">IF(O8&lt;5,"***","-")</f>
        <v>-</v>
      </c>
      <c r="Q8" s="14"/>
    </row>
    <row r="9" spans="1:21" ht="18.75" x14ac:dyDescent="0.25">
      <c r="A9" s="26">
        <v>2</v>
      </c>
      <c r="B9" s="27" t="s">
        <v>59</v>
      </c>
      <c r="C9" s="28" t="s">
        <v>90</v>
      </c>
      <c r="D9" s="26">
        <f t="shared" ref="D9:D15" si="7">IF(C9="AA",10, IF(C9="AB",9, IF(C9="BB",8, IF(C9="BC",7,IF(C9="CC",6, IF(C9="CD",5, IF(C9="DD",4,IF(C9="F",0))))))))</f>
        <v>9</v>
      </c>
      <c r="E9" s="53" t="s">
        <v>90</v>
      </c>
      <c r="F9" s="53">
        <f t="shared" ref="F9:F15" si="8">IF(E9="AA",10, IF(E9="AB",9, IF(E9="BB",8, IF(E9="BC",7,IF(E9="CC",6, IF(E9="CD",5, IF(E9="DD",4,IF(E9="F",0))))))))</f>
        <v>9</v>
      </c>
      <c r="G9" s="26" t="s">
        <v>90</v>
      </c>
      <c r="H9" s="29">
        <f t="shared" ref="H9:H15" si="9">IF(G9="AA",10, IF(G9="AB",9, IF(G9="BB",8, IF(G9="BC",7,IF(G9="CC",6, IF(G9="CD",5, IF(G9="DD",4,IF(G9="F",0))))))))</f>
        <v>9</v>
      </c>
      <c r="I9" s="29" t="s">
        <v>90</v>
      </c>
      <c r="J9" s="29">
        <f t="shared" ref="J9:J15" si="10">IF(I9="AA",10, IF(I9="AB",9, IF(I9="BB",8, IF(I9="BC",7,IF(I9="CC",6, IF(I9="CD",5, IF(I9="DD",4,IF(I9="F",0))))))))</f>
        <v>9</v>
      </c>
      <c r="K9" s="29" t="s">
        <v>90</v>
      </c>
      <c r="L9" s="29">
        <f t="shared" ref="L9:L11" si="11">IF(K9="AA",10, IF(K9="AB",9, IF(K9="BB",8, IF(K9="BC",7,IF(K9="CC",6, IF(K9="CD",5, IF(K9="DD",4,IF(K9="F",0))))))))</f>
        <v>9</v>
      </c>
      <c r="M9" s="29">
        <v>27</v>
      </c>
      <c r="N9" s="29">
        <f t="shared" ref="N9:N16" si="12">(D9*6+F9*6+H9*6+J9*6+L9*3)</f>
        <v>243</v>
      </c>
      <c r="O9" s="30">
        <f t="shared" ref="O9:O16" si="13">N9/M9</f>
        <v>9</v>
      </c>
      <c r="P9" s="31" t="str">
        <f t="shared" ref="P9:P15" si="14">IF(O9&lt;5,"***","-")</f>
        <v>-</v>
      </c>
      <c r="Q9" s="14"/>
    </row>
    <row r="10" spans="1:21" ht="18.75" x14ac:dyDescent="0.25">
      <c r="A10" s="26">
        <v>3</v>
      </c>
      <c r="B10" s="27" t="s">
        <v>60</v>
      </c>
      <c r="C10" s="28" t="s">
        <v>88</v>
      </c>
      <c r="D10" s="26">
        <f t="shared" si="7"/>
        <v>6</v>
      </c>
      <c r="E10" s="53" t="s">
        <v>88</v>
      </c>
      <c r="F10" s="53">
        <f t="shared" si="8"/>
        <v>6</v>
      </c>
      <c r="G10" s="26" t="s">
        <v>88</v>
      </c>
      <c r="H10" s="29">
        <f t="shared" si="9"/>
        <v>6</v>
      </c>
      <c r="I10" s="29" t="s">
        <v>88</v>
      </c>
      <c r="J10" s="29">
        <f t="shared" si="10"/>
        <v>6</v>
      </c>
      <c r="K10" s="29" t="s">
        <v>89</v>
      </c>
      <c r="L10" s="29">
        <f t="shared" si="11"/>
        <v>8</v>
      </c>
      <c r="M10" s="29">
        <v>27</v>
      </c>
      <c r="N10" s="29">
        <f t="shared" si="12"/>
        <v>168</v>
      </c>
      <c r="O10" s="30">
        <f t="shared" si="13"/>
        <v>6.2222222222222223</v>
      </c>
      <c r="P10" s="31" t="str">
        <f t="shared" si="14"/>
        <v>-</v>
      </c>
      <c r="Q10" s="14"/>
    </row>
    <row r="11" spans="1:21" s="45" customFormat="1" ht="18.75" x14ac:dyDescent="0.25">
      <c r="A11" s="29">
        <v>4</v>
      </c>
      <c r="B11" s="27" t="s">
        <v>61</v>
      </c>
      <c r="C11" s="46" t="s">
        <v>90</v>
      </c>
      <c r="D11" s="29">
        <f t="shared" si="7"/>
        <v>9</v>
      </c>
      <c r="E11" s="53" t="s">
        <v>89</v>
      </c>
      <c r="F11" s="53">
        <f t="shared" si="8"/>
        <v>8</v>
      </c>
      <c r="G11" s="29" t="s">
        <v>88</v>
      </c>
      <c r="H11" s="29">
        <f t="shared" si="9"/>
        <v>6</v>
      </c>
      <c r="I11" s="29" t="s">
        <v>93</v>
      </c>
      <c r="J11" s="29">
        <f t="shared" si="10"/>
        <v>7</v>
      </c>
      <c r="K11" s="29" t="s">
        <v>90</v>
      </c>
      <c r="L11" s="29">
        <f t="shared" si="11"/>
        <v>9</v>
      </c>
      <c r="M11" s="29">
        <v>27</v>
      </c>
      <c r="N11" s="29">
        <f t="shared" si="12"/>
        <v>207</v>
      </c>
      <c r="O11" s="30">
        <f t="shared" si="13"/>
        <v>7.666666666666667</v>
      </c>
      <c r="P11" s="47" t="str">
        <f t="shared" si="14"/>
        <v>-</v>
      </c>
      <c r="Q11" s="44"/>
    </row>
    <row r="12" spans="1:21" s="45" customFormat="1" ht="18.75" x14ac:dyDescent="0.25">
      <c r="A12" s="29">
        <v>5</v>
      </c>
      <c r="B12" s="27" t="s">
        <v>62</v>
      </c>
      <c r="C12" s="46" t="s">
        <v>88</v>
      </c>
      <c r="D12" s="29">
        <f t="shared" si="7"/>
        <v>6</v>
      </c>
      <c r="E12" s="53" t="s">
        <v>88</v>
      </c>
      <c r="F12" s="53">
        <f t="shared" si="8"/>
        <v>6</v>
      </c>
      <c r="G12" s="29" t="s">
        <v>92</v>
      </c>
      <c r="H12" s="29">
        <f t="shared" si="9"/>
        <v>5</v>
      </c>
      <c r="I12" s="29" t="s">
        <v>88</v>
      </c>
      <c r="J12" s="29">
        <f t="shared" si="10"/>
        <v>6</v>
      </c>
      <c r="K12" s="29" t="s">
        <v>93</v>
      </c>
      <c r="L12" s="29">
        <f t="shared" ref="L12:L18" si="15">IF(K12="AA",10, IF(K12="AB",9, IF(K12="BB",8, IF(K12="BC",7,IF(K12="CC",6, IF(K12="CD",5, IF(K12="DD",4,IF(K12="F",0))))))))</f>
        <v>7</v>
      </c>
      <c r="M12" s="29">
        <v>27</v>
      </c>
      <c r="N12" s="29">
        <f t="shared" si="12"/>
        <v>159</v>
      </c>
      <c r="O12" s="30">
        <f t="shared" si="13"/>
        <v>5.8888888888888893</v>
      </c>
      <c r="P12" s="47" t="str">
        <f t="shared" si="14"/>
        <v>-</v>
      </c>
      <c r="Q12" s="44"/>
    </row>
    <row r="13" spans="1:21" ht="18.75" x14ac:dyDescent="0.25">
      <c r="A13" s="26">
        <v>6</v>
      </c>
      <c r="B13" s="27" t="s">
        <v>63</v>
      </c>
      <c r="C13" s="28" t="s">
        <v>93</v>
      </c>
      <c r="D13" s="26">
        <f t="shared" si="7"/>
        <v>7</v>
      </c>
      <c r="E13" s="53" t="s">
        <v>89</v>
      </c>
      <c r="F13" s="53">
        <f t="shared" si="8"/>
        <v>8</v>
      </c>
      <c r="G13" s="26" t="s">
        <v>89</v>
      </c>
      <c r="H13" s="29">
        <f t="shared" si="9"/>
        <v>8</v>
      </c>
      <c r="I13" s="29" t="s">
        <v>89</v>
      </c>
      <c r="J13" s="29">
        <f t="shared" si="10"/>
        <v>8</v>
      </c>
      <c r="K13" s="29" t="s">
        <v>89</v>
      </c>
      <c r="L13" s="29">
        <f t="shared" si="15"/>
        <v>8</v>
      </c>
      <c r="M13" s="29">
        <v>27</v>
      </c>
      <c r="N13" s="29">
        <f t="shared" si="12"/>
        <v>210</v>
      </c>
      <c r="O13" s="30">
        <f t="shared" si="13"/>
        <v>7.7777777777777777</v>
      </c>
      <c r="P13" s="31" t="str">
        <f t="shared" si="14"/>
        <v>-</v>
      </c>
      <c r="Q13" s="14"/>
    </row>
    <row r="14" spans="1:21" ht="20.25" x14ac:dyDescent="0.25">
      <c r="A14" s="26">
        <v>7</v>
      </c>
      <c r="B14" s="27" t="s">
        <v>64</v>
      </c>
      <c r="C14" s="28" t="s">
        <v>93</v>
      </c>
      <c r="D14" s="26">
        <f t="shared" si="7"/>
        <v>7</v>
      </c>
      <c r="E14" s="53" t="s">
        <v>93</v>
      </c>
      <c r="F14" s="53">
        <f t="shared" si="8"/>
        <v>7</v>
      </c>
      <c r="G14" s="26" t="s">
        <v>92</v>
      </c>
      <c r="H14" s="29">
        <f t="shared" si="9"/>
        <v>5</v>
      </c>
      <c r="I14" s="19" t="s">
        <v>92</v>
      </c>
      <c r="J14" s="29">
        <f t="shared" si="10"/>
        <v>5</v>
      </c>
      <c r="K14" s="29" t="s">
        <v>93</v>
      </c>
      <c r="L14" s="29">
        <f t="shared" si="15"/>
        <v>7</v>
      </c>
      <c r="M14" s="29">
        <v>27</v>
      </c>
      <c r="N14" s="29">
        <f t="shared" si="12"/>
        <v>165</v>
      </c>
      <c r="O14" s="30">
        <f t="shared" si="13"/>
        <v>6.1111111111111107</v>
      </c>
      <c r="P14" s="31" t="str">
        <f t="shared" si="14"/>
        <v>-</v>
      </c>
      <c r="Q14" s="32"/>
      <c r="R14" s="33"/>
      <c r="S14" s="33"/>
      <c r="T14" s="33"/>
      <c r="U14" s="33"/>
    </row>
    <row r="15" spans="1:21" ht="18.75" x14ac:dyDescent="0.25">
      <c r="A15" s="26">
        <v>8</v>
      </c>
      <c r="B15" s="27" t="s">
        <v>65</v>
      </c>
      <c r="C15" s="28" t="s">
        <v>93</v>
      </c>
      <c r="D15" s="26">
        <f t="shared" si="7"/>
        <v>7</v>
      </c>
      <c r="E15" s="53" t="s">
        <v>93</v>
      </c>
      <c r="F15" s="53">
        <f t="shared" si="8"/>
        <v>7</v>
      </c>
      <c r="G15" s="26" t="s">
        <v>92</v>
      </c>
      <c r="H15" s="29">
        <f t="shared" si="9"/>
        <v>5</v>
      </c>
      <c r="I15" s="29" t="s">
        <v>92</v>
      </c>
      <c r="J15" s="29">
        <f t="shared" si="10"/>
        <v>5</v>
      </c>
      <c r="K15" s="29" t="s">
        <v>89</v>
      </c>
      <c r="L15" s="29">
        <f t="shared" si="15"/>
        <v>8</v>
      </c>
      <c r="M15" s="29">
        <v>27</v>
      </c>
      <c r="N15" s="29">
        <f t="shared" si="12"/>
        <v>168</v>
      </c>
      <c r="O15" s="30">
        <f t="shared" si="13"/>
        <v>6.2222222222222223</v>
      </c>
      <c r="P15" s="31" t="str">
        <f t="shared" si="14"/>
        <v>-</v>
      </c>
    </row>
    <row r="16" spans="1:21" ht="18.75" x14ac:dyDescent="0.25">
      <c r="A16" s="26">
        <v>9</v>
      </c>
      <c r="B16" s="27" t="s">
        <v>66</v>
      </c>
      <c r="C16" s="28" t="s">
        <v>93</v>
      </c>
      <c r="D16" s="26">
        <f t="shared" si="0"/>
        <v>7</v>
      </c>
      <c r="E16" s="53" t="s">
        <v>93</v>
      </c>
      <c r="F16" s="53">
        <f t="shared" si="1"/>
        <v>7</v>
      </c>
      <c r="G16" s="26" t="s">
        <v>92</v>
      </c>
      <c r="H16" s="29">
        <f t="shared" si="2"/>
        <v>5</v>
      </c>
      <c r="I16" s="29" t="s">
        <v>89</v>
      </c>
      <c r="J16" s="29">
        <f t="shared" si="3"/>
        <v>8</v>
      </c>
      <c r="K16" s="29" t="s">
        <v>89</v>
      </c>
      <c r="L16" s="29">
        <f t="shared" si="15"/>
        <v>8</v>
      </c>
      <c r="M16" s="29">
        <v>27</v>
      </c>
      <c r="N16" s="29">
        <f t="shared" si="12"/>
        <v>186</v>
      </c>
      <c r="O16" s="30">
        <f t="shared" si="13"/>
        <v>6.8888888888888893</v>
      </c>
      <c r="P16" s="31" t="str">
        <f t="shared" si="6"/>
        <v>-</v>
      </c>
    </row>
    <row r="17" spans="1:16" ht="18.75" x14ac:dyDescent="0.25">
      <c r="A17" s="77">
        <v>10</v>
      </c>
      <c r="B17" s="78" t="s">
        <v>67</v>
      </c>
      <c r="C17" s="79" t="s">
        <v>91</v>
      </c>
      <c r="D17" s="77">
        <f t="shared" si="0"/>
        <v>0</v>
      </c>
      <c r="E17" s="77" t="s">
        <v>91</v>
      </c>
      <c r="F17" s="77">
        <f t="shared" si="1"/>
        <v>0</v>
      </c>
      <c r="G17" s="77" t="s">
        <v>91</v>
      </c>
      <c r="H17" s="77">
        <f t="shared" si="2"/>
        <v>0</v>
      </c>
      <c r="I17" s="77" t="s">
        <v>91</v>
      </c>
      <c r="J17" s="77">
        <f t="shared" si="3"/>
        <v>0</v>
      </c>
      <c r="K17" s="77" t="s">
        <v>89</v>
      </c>
      <c r="L17" s="77">
        <f t="shared" si="15"/>
        <v>8</v>
      </c>
      <c r="M17" s="77">
        <v>27</v>
      </c>
      <c r="N17" s="77">
        <f t="shared" ref="N17:N18" si="16">(D17*6+F17*6+H17*6+J17*6+L17*3)</f>
        <v>24</v>
      </c>
      <c r="O17" s="80">
        <f t="shared" ref="O17:O18" si="17">N17/M17</f>
        <v>0.88888888888888884</v>
      </c>
      <c r="P17" s="81" t="str">
        <f t="shared" si="6"/>
        <v>***</v>
      </c>
    </row>
    <row r="18" spans="1:16" ht="18.75" x14ac:dyDescent="0.25">
      <c r="A18" s="26">
        <v>11</v>
      </c>
      <c r="B18" s="27" t="s">
        <v>68</v>
      </c>
      <c r="C18" s="28" t="s">
        <v>88</v>
      </c>
      <c r="D18" s="26">
        <f t="shared" ref="D18" si="18">IF(C18="AA",10, IF(C18="AB",9, IF(C18="BB",8, IF(C18="BC",7,IF(C18="CC",6, IF(C18="CD",5, IF(C18="DD",4,IF(C18="F",0))))))))</f>
        <v>6</v>
      </c>
      <c r="E18" s="53" t="s">
        <v>89</v>
      </c>
      <c r="F18" s="53">
        <f t="shared" ref="F18" si="19">IF(E18="AA",10, IF(E18="AB",9, IF(E18="BB",8, IF(E18="BC",7,IF(E18="CC",6, IF(E18="CD",5, IF(E18="DD",4,IF(E18="F",0))))))))</f>
        <v>8</v>
      </c>
      <c r="G18" s="26" t="s">
        <v>88</v>
      </c>
      <c r="H18" s="29">
        <f t="shared" ref="H18" si="20">IF(G18="AA",10, IF(G18="AB",9, IF(G18="BB",8, IF(G18="BC",7,IF(G18="CC",6, IF(G18="CD",5, IF(G18="DD",4,IF(G18="F",0))))))))</f>
        <v>6</v>
      </c>
      <c r="I18" s="29" t="s">
        <v>88</v>
      </c>
      <c r="J18" s="29">
        <f t="shared" ref="J18" si="21">IF(I18="AA",10, IF(I18="AB",9, IF(I18="BB",8, IF(I18="BC",7,IF(I18="CC",6, IF(I18="CD",5, IF(I18="DD",4,IF(I18="F",0))))))))</f>
        <v>6</v>
      </c>
      <c r="K18" s="29" t="s">
        <v>90</v>
      </c>
      <c r="L18" s="29">
        <f t="shared" si="15"/>
        <v>9</v>
      </c>
      <c r="M18" s="29">
        <v>27</v>
      </c>
      <c r="N18" s="29">
        <f t="shared" si="16"/>
        <v>183</v>
      </c>
      <c r="O18" s="30">
        <f t="shared" si="17"/>
        <v>6.7777777777777777</v>
      </c>
      <c r="P18" s="58" t="str">
        <f t="shared" ref="P18" si="22">IF(O18&lt;5,"***","-")</f>
        <v>-</v>
      </c>
    </row>
    <row r="19" spans="1:16" ht="18.75" x14ac:dyDescent="0.25">
      <c r="B19" s="35"/>
      <c r="C19" s="36"/>
      <c r="D19" s="37"/>
      <c r="E19" s="38"/>
      <c r="F19" s="37"/>
      <c r="G19" s="39"/>
      <c r="H19" s="39"/>
      <c r="I19" s="34"/>
      <c r="J19" s="39"/>
      <c r="K19" s="34"/>
      <c r="L19" s="39"/>
      <c r="M19" s="39"/>
      <c r="N19" s="39"/>
      <c r="O19" s="40"/>
      <c r="P19" s="41"/>
    </row>
    <row r="20" spans="1:16" ht="18.75" x14ac:dyDescent="0.25">
      <c r="B20" s="35"/>
      <c r="C20" s="93"/>
      <c r="D20" s="94"/>
      <c r="E20" s="94"/>
      <c r="F20" s="94"/>
      <c r="G20" s="94"/>
      <c r="H20" s="94"/>
      <c r="I20" s="94"/>
      <c r="J20" s="39"/>
      <c r="K20" s="34"/>
      <c r="L20" s="39"/>
      <c r="M20" s="39"/>
      <c r="N20" s="39"/>
      <c r="O20" s="40"/>
      <c r="P20" s="41"/>
    </row>
    <row r="21" spans="1:16" ht="18.75" x14ac:dyDescent="0.25">
      <c r="B21" s="35"/>
      <c r="C21" s="36"/>
      <c r="D21" s="37"/>
      <c r="E21" s="36"/>
      <c r="F21" s="37"/>
      <c r="G21" s="36"/>
      <c r="H21" s="39"/>
      <c r="I21" s="34"/>
      <c r="J21" s="39"/>
      <c r="K21" s="34"/>
      <c r="L21" s="39"/>
      <c r="M21" s="39"/>
      <c r="N21" s="39"/>
      <c r="O21" s="40"/>
      <c r="P21" s="41"/>
    </row>
    <row r="23" spans="1:16" ht="15" customHeight="1" x14ac:dyDescent="0.25">
      <c r="B23" s="25" t="s">
        <v>15</v>
      </c>
      <c r="C23" s="25"/>
      <c r="D23" s="91" t="s">
        <v>16</v>
      </c>
      <c r="E23" s="91"/>
      <c r="F23" s="25"/>
      <c r="G23" s="91" t="s">
        <v>94</v>
      </c>
      <c r="H23" s="91"/>
      <c r="J23" s="92" t="s">
        <v>22</v>
      </c>
      <c r="K23" s="92"/>
      <c r="L23" s="25" t="s">
        <v>33</v>
      </c>
      <c r="M23" s="91" t="s">
        <v>70</v>
      </c>
      <c r="N23" s="91"/>
      <c r="O23" s="91"/>
    </row>
    <row r="24" spans="1:16" x14ac:dyDescent="0.25">
      <c r="B24" s="25"/>
      <c r="C24" s="25"/>
      <c r="D24" s="25"/>
      <c r="E24" s="25"/>
      <c r="F24" s="25"/>
      <c r="G24" s="25"/>
      <c r="H24" s="25"/>
      <c r="I24" s="25"/>
      <c r="J24" s="25"/>
      <c r="L24" s="25"/>
      <c r="M24" s="25"/>
      <c r="N24" s="25"/>
      <c r="O24" s="25"/>
    </row>
    <row r="25" spans="1:16" x14ac:dyDescent="0.25">
      <c r="B25" s="25"/>
      <c r="C25" s="25"/>
      <c r="D25" s="25"/>
      <c r="E25" s="25"/>
      <c r="F25" s="25"/>
      <c r="G25" s="25"/>
      <c r="H25" s="25"/>
      <c r="I25" s="25"/>
      <c r="K25" s="25"/>
      <c r="L25" s="25"/>
      <c r="M25" s="25"/>
      <c r="N25" s="25"/>
      <c r="O25" s="25"/>
    </row>
  </sheetData>
  <mergeCells count="23">
    <mergeCell ref="D23:E23"/>
    <mergeCell ref="G23:H23"/>
    <mergeCell ref="J23:K23"/>
    <mergeCell ref="M23:O23"/>
    <mergeCell ref="G6:H6"/>
    <mergeCell ref="I6:J6"/>
    <mergeCell ref="K6:L6"/>
    <mergeCell ref="C20:I20"/>
    <mergeCell ref="A2:U2"/>
    <mergeCell ref="A3:U3"/>
    <mergeCell ref="A4:U4"/>
    <mergeCell ref="A5:A7"/>
    <mergeCell ref="B5:B7"/>
    <mergeCell ref="C5:D5"/>
    <mergeCell ref="E5:F5"/>
    <mergeCell ref="G5:H5"/>
    <mergeCell ref="I5:J5"/>
    <mergeCell ref="K5:L5"/>
    <mergeCell ref="M5:M7"/>
    <mergeCell ref="N5:N7"/>
    <mergeCell ref="O5:O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tabSelected="1" topLeftCell="A13" zoomScaleNormal="100" workbookViewId="0">
      <selection activeCell="H27" sqref="H27"/>
    </sheetView>
  </sheetViews>
  <sheetFormatPr defaultRowHeight="15" x14ac:dyDescent="0.25"/>
  <cols>
    <col min="1" max="1" width="9.28515625" bestFit="1" customWidth="1"/>
    <col min="2" max="2" width="15.140625" customWidth="1"/>
    <col min="3" max="3" width="9.85546875" customWidth="1"/>
    <col min="4" max="4" width="10.85546875" customWidth="1"/>
    <col min="5" max="5" width="10" customWidth="1"/>
    <col min="6" max="6" width="11" customWidth="1"/>
    <col min="7" max="7" width="9.85546875" customWidth="1"/>
    <col min="8" max="8" width="11" customWidth="1"/>
    <col min="9" max="9" width="9.7109375" customWidth="1"/>
    <col min="10" max="10" width="11" customWidth="1"/>
    <col min="11" max="11" width="10.140625" customWidth="1"/>
    <col min="12" max="12" width="11" customWidth="1"/>
    <col min="13" max="13" width="10" customWidth="1"/>
    <col min="14" max="14" width="10.42578125" customWidth="1"/>
    <col min="15" max="16" width="10.140625" customWidth="1"/>
    <col min="17" max="17" width="0.140625" customWidth="1"/>
    <col min="18" max="20" width="9.140625" hidden="1" customWidth="1"/>
  </cols>
  <sheetData>
    <row r="2" spans="1:20" ht="18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ht="18" x14ac:dyDescent="0.25">
      <c r="A3" s="82" t="s">
        <v>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18" x14ac:dyDescent="0.25">
      <c r="A4" s="82" t="s">
        <v>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x14ac:dyDescent="0.25">
      <c r="A5" s="88" t="s">
        <v>2</v>
      </c>
      <c r="B5" s="89" t="s">
        <v>3</v>
      </c>
      <c r="C5" s="89" t="s">
        <v>24</v>
      </c>
      <c r="D5" s="89"/>
      <c r="E5" s="89" t="s">
        <v>25</v>
      </c>
      <c r="F5" s="89"/>
      <c r="G5" s="89" t="s">
        <v>26</v>
      </c>
      <c r="H5" s="89"/>
      <c r="I5" s="89" t="s">
        <v>27</v>
      </c>
      <c r="J5" s="89"/>
      <c r="K5" s="89" t="s">
        <v>28</v>
      </c>
      <c r="L5" s="89"/>
      <c r="M5" s="88" t="s">
        <v>4</v>
      </c>
      <c r="N5" s="88" t="s">
        <v>5</v>
      </c>
      <c r="O5" s="88" t="s">
        <v>6</v>
      </c>
      <c r="P5" s="13" t="s">
        <v>7</v>
      </c>
      <c r="Q5" s="14"/>
      <c r="R5" s="14"/>
      <c r="S5" s="14"/>
      <c r="T5" s="14"/>
    </row>
    <row r="6" spans="1:20" x14ac:dyDescent="0.25">
      <c r="A6" s="88"/>
      <c r="B6" s="88"/>
      <c r="C6" s="89" t="s">
        <v>29</v>
      </c>
      <c r="D6" s="89"/>
      <c r="E6" s="89" t="s">
        <v>30</v>
      </c>
      <c r="F6" s="89"/>
      <c r="G6" s="89" t="s">
        <v>31</v>
      </c>
      <c r="H6" s="89"/>
      <c r="I6" s="89" t="s">
        <v>85</v>
      </c>
      <c r="J6" s="89"/>
      <c r="K6" s="89" t="s">
        <v>32</v>
      </c>
      <c r="L6" s="89"/>
      <c r="M6" s="88"/>
      <c r="N6" s="88"/>
      <c r="O6" s="88"/>
      <c r="P6" s="13" t="s">
        <v>13</v>
      </c>
      <c r="Q6" s="14"/>
      <c r="R6" s="14"/>
      <c r="S6" s="14"/>
      <c r="T6" s="14"/>
    </row>
    <row r="7" spans="1:20" x14ac:dyDescent="0.25">
      <c r="A7" s="88"/>
      <c r="B7" s="88"/>
      <c r="C7" s="15" t="s">
        <v>14</v>
      </c>
      <c r="D7" s="15">
        <v>6</v>
      </c>
      <c r="E7" s="15" t="s">
        <v>14</v>
      </c>
      <c r="F7" s="15">
        <v>6</v>
      </c>
      <c r="G7" s="15" t="s">
        <v>14</v>
      </c>
      <c r="H7" s="15">
        <v>6</v>
      </c>
      <c r="I7" s="15" t="s">
        <v>14</v>
      </c>
      <c r="J7" s="15">
        <v>6</v>
      </c>
      <c r="K7" s="15" t="s">
        <v>14</v>
      </c>
      <c r="L7" s="15">
        <v>6</v>
      </c>
      <c r="M7" s="88"/>
      <c r="N7" s="88"/>
      <c r="O7" s="88"/>
      <c r="P7" s="16">
        <v>5</v>
      </c>
      <c r="Q7" s="14"/>
      <c r="R7" s="14"/>
      <c r="S7" s="14"/>
      <c r="T7" s="14"/>
    </row>
    <row r="8" spans="1:20" ht="21" x14ac:dyDescent="0.25">
      <c r="A8" s="17">
        <v>1</v>
      </c>
      <c r="B8" s="18" t="s">
        <v>71</v>
      </c>
      <c r="C8" s="4" t="s">
        <v>93</v>
      </c>
      <c r="D8" s="17">
        <f t="shared" ref="D8:D17" si="0">IF(C8="AA",10, IF(C8="AB",9, IF(C8="BB",8, IF(C8="BC",7,IF(C8="CC",6, IF(C8="CD",5, IF(C8="DD",4,IF(C8="F",0))))))))</f>
        <v>7</v>
      </c>
      <c r="E8" s="17" t="s">
        <v>89</v>
      </c>
      <c r="F8" s="17">
        <f t="shared" ref="F8:F17" si="1">IF(E8="AA",10, IF(E8="AB",9, IF(E8="BB",8, IF(E8="BC",7,IF(E8="CC",6, IF(E8="CD",5, IF(E8="DD",4,IF(E8="F",0))))))))</f>
        <v>8</v>
      </c>
      <c r="G8" s="17" t="s">
        <v>89</v>
      </c>
      <c r="H8" s="19">
        <f t="shared" ref="H8:H17" si="2">IF(G8="AA",10, IF(G8="AB",9, IF(G8="BB",8, IF(G8="BC",7,IF(G8="CC",6, IF(G8="CD",5, IF(G8="DD",4,IF(G8="F",0))))))))</f>
        <v>8</v>
      </c>
      <c r="I8" s="19" t="s">
        <v>90</v>
      </c>
      <c r="J8" s="19">
        <f t="shared" ref="J8:J17" si="3">IF(I8="AA",10, IF(I8="AB",9, IF(I8="BB",8, IF(I8="BC",7,IF(I8="CC",6, IF(I8="CD",5, IF(I8="DD",4,IF(I8="F",0))))))))</f>
        <v>9</v>
      </c>
      <c r="K8" s="19" t="s">
        <v>90</v>
      </c>
      <c r="L8" s="19">
        <f t="shared" ref="L8:L17" si="4">IF(K8="AA",10, IF(K8="AB",9, IF(K8="BB",8, IF(K8="BC",7,IF(K8="CC",6, IF(K8="CD",5, IF(K8="DD",4,IF(K8="F",0))))))))</f>
        <v>9</v>
      </c>
      <c r="M8" s="19">
        <v>30</v>
      </c>
      <c r="N8" s="19">
        <f>(D8*6+F8*6+H8*6+J8*6+L8*6)</f>
        <v>246</v>
      </c>
      <c r="O8" s="20">
        <f t="shared" ref="O8:O17" si="5">N8/M8</f>
        <v>8.1999999999999993</v>
      </c>
      <c r="P8" s="21" t="str">
        <f>IF(O8&lt;5,"***","-")</f>
        <v>-</v>
      </c>
      <c r="Q8" s="14"/>
      <c r="R8" s="14"/>
      <c r="S8" s="14"/>
      <c r="T8" s="14"/>
    </row>
    <row r="9" spans="1:20" s="45" customFormat="1" ht="21" x14ac:dyDescent="0.25">
      <c r="A9" s="19">
        <v>2</v>
      </c>
      <c r="B9" s="18" t="s">
        <v>72</v>
      </c>
      <c r="C9" s="6" t="s">
        <v>89</v>
      </c>
      <c r="D9" s="19">
        <f t="shared" si="0"/>
        <v>8</v>
      </c>
      <c r="E9" s="19" t="s">
        <v>90</v>
      </c>
      <c r="F9" s="19">
        <f t="shared" si="1"/>
        <v>9</v>
      </c>
      <c r="G9" s="19" t="s">
        <v>93</v>
      </c>
      <c r="H9" s="19">
        <f t="shared" si="2"/>
        <v>7</v>
      </c>
      <c r="I9" s="19" t="s">
        <v>90</v>
      </c>
      <c r="J9" s="19">
        <f t="shared" si="3"/>
        <v>9</v>
      </c>
      <c r="K9" s="19" t="s">
        <v>90</v>
      </c>
      <c r="L9" s="19">
        <f t="shared" si="4"/>
        <v>9</v>
      </c>
      <c r="M9" s="19">
        <v>30</v>
      </c>
      <c r="N9" s="19">
        <f t="shared" ref="N9:N17" si="6">(D9*6+F9*6+H9*6+J9*6+L9*6)</f>
        <v>252</v>
      </c>
      <c r="O9" s="42">
        <f t="shared" si="5"/>
        <v>8.4</v>
      </c>
      <c r="P9" s="43" t="str">
        <f t="shared" ref="P9:P17" si="7">IF(O9&lt;5,"***","-")</f>
        <v>-</v>
      </c>
      <c r="Q9" s="44"/>
      <c r="R9" s="44"/>
      <c r="S9" s="44"/>
      <c r="T9" s="44"/>
    </row>
    <row r="10" spans="1:20" ht="21" x14ac:dyDescent="0.25">
      <c r="A10" s="17">
        <v>3</v>
      </c>
      <c r="B10" s="18" t="s">
        <v>73</v>
      </c>
      <c r="C10" s="4" t="s">
        <v>93</v>
      </c>
      <c r="D10" s="17">
        <f t="shared" si="0"/>
        <v>7</v>
      </c>
      <c r="E10" s="17" t="s">
        <v>88</v>
      </c>
      <c r="F10" s="17">
        <f t="shared" si="1"/>
        <v>6</v>
      </c>
      <c r="G10" s="19" t="s">
        <v>92</v>
      </c>
      <c r="H10" s="19">
        <f t="shared" si="2"/>
        <v>5</v>
      </c>
      <c r="I10" s="19" t="s">
        <v>90</v>
      </c>
      <c r="J10" s="19">
        <f t="shared" si="3"/>
        <v>9</v>
      </c>
      <c r="K10" s="19" t="s">
        <v>89</v>
      </c>
      <c r="L10" s="19">
        <f t="shared" si="4"/>
        <v>8</v>
      </c>
      <c r="M10" s="19">
        <v>30</v>
      </c>
      <c r="N10" s="19">
        <f t="shared" si="6"/>
        <v>210</v>
      </c>
      <c r="O10" s="20">
        <f t="shared" si="5"/>
        <v>7</v>
      </c>
      <c r="P10" s="21" t="str">
        <f t="shared" si="7"/>
        <v>-</v>
      </c>
      <c r="Q10" s="14"/>
      <c r="R10" s="14"/>
      <c r="S10" s="14"/>
      <c r="T10" s="14"/>
    </row>
    <row r="11" spans="1:20" ht="21" x14ac:dyDescent="0.25">
      <c r="A11" s="17">
        <v>4</v>
      </c>
      <c r="B11" s="18" t="s">
        <v>74</v>
      </c>
      <c r="C11" s="4" t="s">
        <v>92</v>
      </c>
      <c r="D11" s="17">
        <f t="shared" si="0"/>
        <v>5</v>
      </c>
      <c r="E11" s="17" t="s">
        <v>88</v>
      </c>
      <c r="F11" s="17">
        <f t="shared" si="1"/>
        <v>6</v>
      </c>
      <c r="G11" s="17" t="s">
        <v>93</v>
      </c>
      <c r="H11" s="19">
        <f t="shared" si="2"/>
        <v>7</v>
      </c>
      <c r="I11" s="19" t="s">
        <v>90</v>
      </c>
      <c r="J11" s="19">
        <f t="shared" si="3"/>
        <v>9</v>
      </c>
      <c r="K11" s="19" t="s">
        <v>89</v>
      </c>
      <c r="L11" s="19">
        <f t="shared" si="4"/>
        <v>8</v>
      </c>
      <c r="M11" s="19">
        <v>30</v>
      </c>
      <c r="N11" s="19">
        <f t="shared" si="6"/>
        <v>210</v>
      </c>
      <c r="O11" s="20">
        <f t="shared" si="5"/>
        <v>7</v>
      </c>
      <c r="P11" s="21" t="str">
        <f t="shared" si="7"/>
        <v>-</v>
      </c>
      <c r="Q11" s="14"/>
      <c r="R11" s="14"/>
      <c r="S11" s="14"/>
      <c r="T11" s="14"/>
    </row>
    <row r="12" spans="1:20" ht="21" x14ac:dyDescent="0.25">
      <c r="A12" s="17">
        <v>5</v>
      </c>
      <c r="B12" s="18" t="s">
        <v>75</v>
      </c>
      <c r="C12" s="4" t="s">
        <v>89</v>
      </c>
      <c r="D12" s="17">
        <f t="shared" si="0"/>
        <v>8</v>
      </c>
      <c r="E12" s="17" t="s">
        <v>89</v>
      </c>
      <c r="F12" s="17">
        <f t="shared" si="1"/>
        <v>8</v>
      </c>
      <c r="G12" s="17" t="s">
        <v>90</v>
      </c>
      <c r="H12" s="19">
        <f t="shared" si="2"/>
        <v>9</v>
      </c>
      <c r="I12" s="19" t="s">
        <v>90</v>
      </c>
      <c r="J12" s="19">
        <f t="shared" si="3"/>
        <v>9</v>
      </c>
      <c r="K12" s="19" t="s">
        <v>93</v>
      </c>
      <c r="L12" s="19">
        <f t="shared" si="4"/>
        <v>7</v>
      </c>
      <c r="M12" s="19">
        <v>30</v>
      </c>
      <c r="N12" s="19">
        <f t="shared" si="6"/>
        <v>246</v>
      </c>
      <c r="O12" s="20">
        <f t="shared" si="5"/>
        <v>8.1999999999999993</v>
      </c>
      <c r="P12" s="21" t="str">
        <f t="shared" si="7"/>
        <v>-</v>
      </c>
      <c r="Q12" s="14"/>
      <c r="R12" s="14"/>
      <c r="S12" s="14"/>
      <c r="T12" s="14"/>
    </row>
    <row r="13" spans="1:20" ht="21" x14ac:dyDescent="0.25">
      <c r="A13" s="19">
        <v>6</v>
      </c>
      <c r="B13" s="18" t="s">
        <v>76</v>
      </c>
      <c r="C13" s="6" t="s">
        <v>90</v>
      </c>
      <c r="D13" s="19">
        <f t="shared" si="0"/>
        <v>9</v>
      </c>
      <c r="E13" s="19" t="s">
        <v>87</v>
      </c>
      <c r="F13" s="19">
        <f t="shared" si="1"/>
        <v>10</v>
      </c>
      <c r="G13" s="19" t="s">
        <v>87</v>
      </c>
      <c r="H13" s="19">
        <f t="shared" si="2"/>
        <v>10</v>
      </c>
      <c r="I13" s="19" t="s">
        <v>90</v>
      </c>
      <c r="J13" s="19">
        <f t="shared" si="3"/>
        <v>9</v>
      </c>
      <c r="K13" s="19" t="s">
        <v>89</v>
      </c>
      <c r="L13" s="19">
        <f t="shared" si="4"/>
        <v>8</v>
      </c>
      <c r="M13" s="19">
        <v>30</v>
      </c>
      <c r="N13" s="19">
        <f t="shared" si="6"/>
        <v>276</v>
      </c>
      <c r="O13" s="42">
        <f t="shared" si="5"/>
        <v>9.1999999999999993</v>
      </c>
      <c r="P13" s="43" t="str">
        <f t="shared" si="7"/>
        <v>-</v>
      </c>
      <c r="Q13" s="14"/>
      <c r="R13" s="14"/>
      <c r="S13" s="14"/>
      <c r="T13" s="14"/>
    </row>
    <row r="14" spans="1:20" ht="21" x14ac:dyDescent="0.25">
      <c r="A14" s="17">
        <v>7</v>
      </c>
      <c r="B14" s="18" t="s">
        <v>77</v>
      </c>
      <c r="C14" s="4" t="s">
        <v>90</v>
      </c>
      <c r="D14" s="17">
        <f t="shared" si="0"/>
        <v>9</v>
      </c>
      <c r="E14" s="17" t="s">
        <v>90</v>
      </c>
      <c r="F14" s="17">
        <f t="shared" si="1"/>
        <v>9</v>
      </c>
      <c r="G14" s="17" t="s">
        <v>89</v>
      </c>
      <c r="H14" s="19">
        <f t="shared" si="2"/>
        <v>8</v>
      </c>
      <c r="I14" s="19" t="s">
        <v>87</v>
      </c>
      <c r="J14" s="19">
        <f t="shared" si="3"/>
        <v>10</v>
      </c>
      <c r="K14" s="19" t="s">
        <v>87</v>
      </c>
      <c r="L14" s="19">
        <f t="shared" si="4"/>
        <v>10</v>
      </c>
      <c r="M14" s="19">
        <v>30</v>
      </c>
      <c r="N14" s="19">
        <f t="shared" si="6"/>
        <v>276</v>
      </c>
      <c r="O14" s="20">
        <f t="shared" si="5"/>
        <v>9.1999999999999993</v>
      </c>
      <c r="P14" s="21" t="str">
        <f t="shared" si="7"/>
        <v>-</v>
      </c>
      <c r="Q14" s="14"/>
      <c r="R14" s="14"/>
      <c r="S14" s="14"/>
      <c r="T14" s="14"/>
    </row>
    <row r="15" spans="1:20" ht="21" x14ac:dyDescent="0.25">
      <c r="A15" s="17">
        <v>8</v>
      </c>
      <c r="B15" s="18" t="s">
        <v>78</v>
      </c>
      <c r="C15" s="4" t="s">
        <v>89</v>
      </c>
      <c r="D15" s="17">
        <f t="shared" si="0"/>
        <v>8</v>
      </c>
      <c r="E15" s="17" t="s">
        <v>87</v>
      </c>
      <c r="F15" s="17">
        <f t="shared" si="1"/>
        <v>10</v>
      </c>
      <c r="G15" s="17" t="s">
        <v>93</v>
      </c>
      <c r="H15" s="19">
        <f t="shared" si="2"/>
        <v>7</v>
      </c>
      <c r="I15" s="19" t="s">
        <v>90</v>
      </c>
      <c r="J15" s="19">
        <f t="shared" si="3"/>
        <v>9</v>
      </c>
      <c r="K15" s="19" t="s">
        <v>89</v>
      </c>
      <c r="L15" s="19">
        <f t="shared" si="4"/>
        <v>8</v>
      </c>
      <c r="M15" s="19">
        <v>30</v>
      </c>
      <c r="N15" s="19">
        <f t="shared" si="6"/>
        <v>252</v>
      </c>
      <c r="O15" s="20">
        <f t="shared" si="5"/>
        <v>8.4</v>
      </c>
      <c r="P15" s="21" t="str">
        <f t="shared" si="7"/>
        <v>-</v>
      </c>
      <c r="Q15" s="14"/>
      <c r="R15" s="14"/>
      <c r="S15" s="14"/>
      <c r="T15" s="14"/>
    </row>
    <row r="16" spans="1:20" ht="21" x14ac:dyDescent="0.25">
      <c r="A16" s="17">
        <v>9</v>
      </c>
      <c r="B16" s="18" t="s">
        <v>79</v>
      </c>
      <c r="C16" s="4" t="s">
        <v>93</v>
      </c>
      <c r="D16" s="17">
        <f t="shared" si="0"/>
        <v>7</v>
      </c>
      <c r="E16" s="17" t="s">
        <v>87</v>
      </c>
      <c r="F16" s="17">
        <f t="shared" si="1"/>
        <v>10</v>
      </c>
      <c r="G16" s="17" t="s">
        <v>93</v>
      </c>
      <c r="H16" s="19">
        <f t="shared" si="2"/>
        <v>7</v>
      </c>
      <c r="I16" s="19" t="s">
        <v>90</v>
      </c>
      <c r="J16" s="19">
        <f t="shared" si="3"/>
        <v>9</v>
      </c>
      <c r="K16" s="19" t="s">
        <v>89</v>
      </c>
      <c r="L16" s="19">
        <f t="shared" si="4"/>
        <v>8</v>
      </c>
      <c r="M16" s="19">
        <v>30</v>
      </c>
      <c r="N16" s="19">
        <f t="shared" si="6"/>
        <v>246</v>
      </c>
      <c r="O16" s="20">
        <f t="shared" si="5"/>
        <v>8.1999999999999993</v>
      </c>
      <c r="P16" s="21" t="str">
        <f t="shared" si="7"/>
        <v>-</v>
      </c>
      <c r="Q16" s="14"/>
      <c r="R16" s="14"/>
      <c r="S16" s="14"/>
      <c r="T16" s="14"/>
    </row>
    <row r="17" spans="1:20" ht="21" x14ac:dyDescent="0.25">
      <c r="A17" s="60">
        <v>10</v>
      </c>
      <c r="B17" s="18" t="s">
        <v>80</v>
      </c>
      <c r="C17" s="60" t="s">
        <v>89</v>
      </c>
      <c r="D17" s="60">
        <f t="shared" si="0"/>
        <v>8</v>
      </c>
      <c r="E17" s="60" t="s">
        <v>90</v>
      </c>
      <c r="F17" s="60">
        <f t="shared" si="1"/>
        <v>9</v>
      </c>
      <c r="G17" s="60" t="s">
        <v>90</v>
      </c>
      <c r="H17" s="61">
        <f t="shared" si="2"/>
        <v>9</v>
      </c>
      <c r="I17" s="61" t="s">
        <v>90</v>
      </c>
      <c r="J17" s="61">
        <f t="shared" si="3"/>
        <v>9</v>
      </c>
      <c r="K17" s="61" t="s">
        <v>89</v>
      </c>
      <c r="L17" s="61">
        <f t="shared" si="4"/>
        <v>8</v>
      </c>
      <c r="M17" s="61">
        <v>30</v>
      </c>
      <c r="N17" s="61">
        <f t="shared" si="6"/>
        <v>258</v>
      </c>
      <c r="O17" s="62">
        <f t="shared" si="5"/>
        <v>8.6</v>
      </c>
      <c r="P17" s="63" t="str">
        <f t="shared" si="7"/>
        <v>-</v>
      </c>
      <c r="Q17" s="22"/>
      <c r="R17" s="22"/>
      <c r="S17" s="22"/>
      <c r="T17" s="22"/>
    </row>
    <row r="18" spans="1:20" ht="21" x14ac:dyDescent="0.25">
      <c r="A18" s="71">
        <v>11</v>
      </c>
      <c r="B18" s="72" t="s">
        <v>81</v>
      </c>
      <c r="C18" s="68" t="s">
        <v>91</v>
      </c>
      <c r="D18" s="71">
        <f t="shared" ref="D18:D21" si="8">IF(C18="AA",10, IF(C18="AB",9, IF(C18="BB",8, IF(C18="BC",7,IF(C18="CC",6, IF(C18="CD",5, IF(C18="DD",4,IF(C18="F",0))))))))</f>
        <v>0</v>
      </c>
      <c r="E18" s="68" t="s">
        <v>91</v>
      </c>
      <c r="F18" s="71">
        <f t="shared" ref="F18:F21" si="9">IF(E18="AA",10, IF(E18="AB",9, IF(E18="BB",8, IF(E18="BC",7,IF(E18="CC",6, IF(E18="CD",5, IF(E18="DD",4,IF(E18="F",0))))))))</f>
        <v>0</v>
      </c>
      <c r="G18" s="68" t="s">
        <v>91</v>
      </c>
      <c r="H18" s="71">
        <f t="shared" ref="H18:H21" si="10">IF(G18="AA",10, IF(G18="AB",9, IF(G18="BB",8, IF(G18="BC",7,IF(G18="CC",6, IF(G18="CD",5, IF(G18="DD",4,IF(G18="F",0))))))))</f>
        <v>0</v>
      </c>
      <c r="I18" s="68" t="s">
        <v>91</v>
      </c>
      <c r="J18" s="71">
        <f t="shared" ref="J18:J21" si="11">IF(I18="AA",10, IF(I18="AB",9, IF(I18="BB",8, IF(I18="BC",7,IF(I18="CC",6, IF(I18="CD",5, IF(I18="DD",4,IF(I18="F",0))))))))</f>
        <v>0</v>
      </c>
      <c r="K18" s="68" t="s">
        <v>91</v>
      </c>
      <c r="L18" s="71">
        <f t="shared" ref="L18:L21" si="12">IF(K18="AA",10, IF(K18="AB",9, IF(K18="BB",8, IF(K18="BC",7,IF(K18="CC",6, IF(K18="CD",5, IF(K18="DD",4,IF(K18="F",0))))))))</f>
        <v>0</v>
      </c>
      <c r="M18" s="71">
        <v>30</v>
      </c>
      <c r="N18" s="71">
        <f t="shared" ref="N18:N21" si="13">(D18*6+F18*6+H18*6+J18*6+L18*6)</f>
        <v>0</v>
      </c>
      <c r="O18" s="73">
        <f t="shared" ref="O18:O21" si="14">N18/M18</f>
        <v>0</v>
      </c>
      <c r="P18" s="74" t="str">
        <f t="shared" ref="P18:P21" si="15">IF(O18&lt;5,"***","-")</f>
        <v>***</v>
      </c>
      <c r="Q18" s="59"/>
      <c r="R18" s="59"/>
      <c r="S18" s="59"/>
      <c r="T18" s="59"/>
    </row>
    <row r="19" spans="1:20" ht="21" x14ac:dyDescent="0.25">
      <c r="A19" s="17">
        <v>12</v>
      </c>
      <c r="B19" s="18" t="s">
        <v>82</v>
      </c>
      <c r="C19" s="17" t="s">
        <v>90</v>
      </c>
      <c r="D19" s="17">
        <f t="shared" si="8"/>
        <v>9</v>
      </c>
      <c r="E19" s="17" t="s">
        <v>87</v>
      </c>
      <c r="F19" s="17">
        <f t="shared" si="9"/>
        <v>10</v>
      </c>
      <c r="G19" s="76" t="s">
        <v>90</v>
      </c>
      <c r="H19" s="76">
        <f t="shared" si="10"/>
        <v>9</v>
      </c>
      <c r="I19" s="19" t="s">
        <v>90</v>
      </c>
      <c r="J19" s="19">
        <f t="shared" si="11"/>
        <v>9</v>
      </c>
      <c r="K19" s="19" t="s">
        <v>89</v>
      </c>
      <c r="L19" s="19">
        <f t="shared" si="12"/>
        <v>8</v>
      </c>
      <c r="M19" s="19">
        <v>30</v>
      </c>
      <c r="N19" s="19">
        <f t="shared" si="13"/>
        <v>270</v>
      </c>
      <c r="O19" s="20">
        <f t="shared" si="14"/>
        <v>9</v>
      </c>
      <c r="P19" s="21" t="str">
        <f t="shared" si="15"/>
        <v>-</v>
      </c>
      <c r="Q19" s="59"/>
      <c r="R19" s="59"/>
      <c r="S19" s="59"/>
      <c r="T19" s="59"/>
    </row>
    <row r="20" spans="1:20" ht="21" x14ac:dyDescent="0.25">
      <c r="A20" s="75">
        <v>13</v>
      </c>
      <c r="B20" s="72" t="s">
        <v>83</v>
      </c>
      <c r="C20" s="68" t="s">
        <v>91</v>
      </c>
      <c r="D20" s="71">
        <f t="shared" si="8"/>
        <v>0</v>
      </c>
      <c r="E20" s="68" t="s">
        <v>91</v>
      </c>
      <c r="F20" s="71">
        <f t="shared" si="9"/>
        <v>0</v>
      </c>
      <c r="G20" s="68" t="s">
        <v>91</v>
      </c>
      <c r="H20" s="71">
        <f t="shared" si="10"/>
        <v>0</v>
      </c>
      <c r="I20" s="68" t="s">
        <v>91</v>
      </c>
      <c r="J20" s="71">
        <f t="shared" si="11"/>
        <v>0</v>
      </c>
      <c r="K20" s="68" t="s">
        <v>91</v>
      </c>
      <c r="L20" s="71">
        <f t="shared" si="12"/>
        <v>0</v>
      </c>
      <c r="M20" s="71">
        <v>30</v>
      </c>
      <c r="N20" s="71">
        <f t="shared" si="13"/>
        <v>0</v>
      </c>
      <c r="O20" s="73">
        <f t="shared" si="14"/>
        <v>0</v>
      </c>
      <c r="P20" s="74" t="str">
        <f t="shared" si="15"/>
        <v>***</v>
      </c>
      <c r="Q20" s="59"/>
      <c r="R20" s="59"/>
      <c r="S20" s="59"/>
      <c r="T20" s="59"/>
    </row>
    <row r="21" spans="1:20" ht="21" x14ac:dyDescent="0.25">
      <c r="A21" s="17">
        <v>14</v>
      </c>
      <c r="B21" s="18" t="s">
        <v>84</v>
      </c>
      <c r="C21" s="17" t="s">
        <v>93</v>
      </c>
      <c r="D21" s="17">
        <f t="shared" si="8"/>
        <v>7</v>
      </c>
      <c r="E21" s="17" t="s">
        <v>90</v>
      </c>
      <c r="F21" s="17">
        <f t="shared" si="9"/>
        <v>9</v>
      </c>
      <c r="G21" s="17" t="s">
        <v>92</v>
      </c>
      <c r="H21" s="19">
        <f t="shared" si="10"/>
        <v>5</v>
      </c>
      <c r="I21" s="19" t="s">
        <v>90</v>
      </c>
      <c r="J21" s="19">
        <f t="shared" si="11"/>
        <v>9</v>
      </c>
      <c r="K21" s="19" t="s">
        <v>93</v>
      </c>
      <c r="L21" s="19">
        <f t="shared" si="12"/>
        <v>7</v>
      </c>
      <c r="M21" s="19">
        <v>30</v>
      </c>
      <c r="N21" s="19">
        <f t="shared" si="13"/>
        <v>222</v>
      </c>
      <c r="O21" s="20">
        <f t="shared" si="14"/>
        <v>7.4</v>
      </c>
      <c r="P21" s="21" t="str">
        <f t="shared" si="15"/>
        <v>-</v>
      </c>
      <c r="Q21" s="59"/>
      <c r="R21" s="59"/>
      <c r="S21" s="59"/>
      <c r="T21" s="59"/>
    </row>
    <row r="22" spans="1:20" x14ac:dyDescent="0.25">
      <c r="B22" s="97"/>
      <c r="C22" s="93"/>
      <c r="D22" s="93"/>
      <c r="E22" s="93"/>
      <c r="F22" s="93"/>
      <c r="G22" s="93"/>
    </row>
    <row r="23" spans="1:20" x14ac:dyDescent="0.25">
      <c r="B23" s="23"/>
    </row>
    <row r="24" spans="1:20" ht="30" customHeight="1" x14ac:dyDescent="0.25">
      <c r="B24" s="23"/>
    </row>
    <row r="25" spans="1:20" x14ac:dyDescent="0.25">
      <c r="B25" s="91" t="s">
        <v>15</v>
      </c>
      <c r="C25" s="91"/>
      <c r="D25" s="91" t="s">
        <v>16</v>
      </c>
      <c r="E25" s="91"/>
      <c r="F25" s="91"/>
      <c r="G25" s="91" t="s">
        <v>94</v>
      </c>
      <c r="H25" s="91"/>
      <c r="I25" s="91"/>
      <c r="J25" s="98" t="s">
        <v>22</v>
      </c>
      <c r="K25" s="98"/>
      <c r="L25" s="98"/>
      <c r="N25" s="91" t="s">
        <v>70</v>
      </c>
      <c r="O25" s="91"/>
    </row>
    <row r="26" spans="1:20" x14ac:dyDescent="0.25">
      <c r="B26" s="24"/>
      <c r="C26" s="25"/>
      <c r="D26" s="25"/>
      <c r="E26" s="25"/>
      <c r="F26" s="25"/>
      <c r="G26" s="25"/>
      <c r="H26" s="25"/>
      <c r="I26" s="25"/>
      <c r="J26" s="25"/>
      <c r="L26" s="25"/>
      <c r="M26" s="25"/>
      <c r="N26" s="25"/>
      <c r="O26" s="25"/>
    </row>
    <row r="27" spans="1:20" x14ac:dyDescent="0.25">
      <c r="B27" s="24"/>
      <c r="C27" s="25"/>
      <c r="D27" s="25"/>
      <c r="E27" s="25"/>
      <c r="F27" s="25"/>
      <c r="G27" s="25"/>
      <c r="I27" s="25"/>
      <c r="L27" s="25"/>
      <c r="M27" s="25"/>
      <c r="N27" s="25"/>
      <c r="O27" s="25"/>
    </row>
    <row r="28" spans="1:20" x14ac:dyDescent="0.25">
      <c r="B28" s="23"/>
    </row>
  </sheetData>
  <mergeCells count="24">
    <mergeCell ref="N25:O25"/>
    <mergeCell ref="G25:I25"/>
    <mergeCell ref="D25:F25"/>
    <mergeCell ref="B25:C25"/>
    <mergeCell ref="J25:L25"/>
    <mergeCell ref="B22:G22"/>
    <mergeCell ref="O5:O7"/>
    <mergeCell ref="C6:D6"/>
    <mergeCell ref="E6:F6"/>
    <mergeCell ref="G6:H6"/>
    <mergeCell ref="I6:J6"/>
    <mergeCell ref="K6:L6"/>
    <mergeCell ref="A2:T2"/>
    <mergeCell ref="A3:T3"/>
    <mergeCell ref="A4:T4"/>
    <mergeCell ref="A5:A7"/>
    <mergeCell ref="B5:B7"/>
    <mergeCell ref="C5:D5"/>
    <mergeCell ref="E5:F5"/>
    <mergeCell ref="G5:H5"/>
    <mergeCell ref="I5:J5"/>
    <mergeCell ref="K5:L5"/>
    <mergeCell ref="M5:M7"/>
    <mergeCell ref="N5:N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25"/>
  <sheetViews>
    <sheetView topLeftCell="A7" workbookViewId="0">
      <selection activeCell="H26" sqref="H26"/>
    </sheetView>
  </sheetViews>
  <sheetFormatPr defaultRowHeight="15" x14ac:dyDescent="0.25"/>
  <cols>
    <col min="2" max="2" width="14.7109375" customWidth="1"/>
    <col min="3" max="3" width="11.140625" customWidth="1"/>
    <col min="4" max="4" width="11.28515625" customWidth="1"/>
    <col min="5" max="5" width="10.7109375" customWidth="1"/>
    <col min="6" max="6" width="11.28515625" customWidth="1"/>
    <col min="7" max="8" width="11" customWidth="1"/>
    <col min="9" max="9" width="10.85546875" customWidth="1"/>
    <col min="10" max="10" width="11.28515625" customWidth="1"/>
    <col min="11" max="11" width="10" customWidth="1"/>
    <col min="12" max="12" width="11.7109375" customWidth="1"/>
    <col min="16" max="16" width="9" customWidth="1"/>
  </cols>
  <sheetData>
    <row r="2" spans="1:17" ht="22.5" customHeight="1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70"/>
    </row>
    <row r="3" spans="1:17" ht="15.75" customHeight="1" x14ac:dyDescent="0.25">
      <c r="A3" s="109" t="s">
        <v>45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  <c r="Q3" s="70"/>
    </row>
    <row r="4" spans="1:17" ht="18" customHeight="1" x14ac:dyDescent="0.25">
      <c r="A4" s="112" t="s">
        <v>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70"/>
    </row>
    <row r="5" spans="1:17" x14ac:dyDescent="0.25">
      <c r="A5" s="102" t="s">
        <v>2</v>
      </c>
      <c r="B5" s="115" t="s">
        <v>3</v>
      </c>
      <c r="C5" s="100" t="s">
        <v>17</v>
      </c>
      <c r="D5" s="101"/>
      <c r="E5" s="100" t="s">
        <v>18</v>
      </c>
      <c r="F5" s="101"/>
      <c r="G5" s="100" t="s">
        <v>19</v>
      </c>
      <c r="H5" s="101"/>
      <c r="I5" s="100" t="s">
        <v>20</v>
      </c>
      <c r="J5" s="101"/>
      <c r="K5" s="100" t="s">
        <v>21</v>
      </c>
      <c r="L5" s="101"/>
      <c r="M5" s="102" t="s">
        <v>4</v>
      </c>
      <c r="N5" s="102" t="s">
        <v>5</v>
      </c>
      <c r="O5" s="102" t="s">
        <v>6</v>
      </c>
      <c r="P5" s="1" t="s">
        <v>7</v>
      </c>
      <c r="Q5" s="70"/>
    </row>
    <row r="6" spans="1:17" ht="29.25" customHeight="1" x14ac:dyDescent="0.25">
      <c r="A6" s="103"/>
      <c r="B6" s="116"/>
      <c r="C6" s="100" t="s">
        <v>8</v>
      </c>
      <c r="D6" s="101"/>
      <c r="E6" s="100" t="s">
        <v>9</v>
      </c>
      <c r="F6" s="101"/>
      <c r="G6" s="100" t="s">
        <v>10</v>
      </c>
      <c r="H6" s="101"/>
      <c r="I6" s="100" t="s">
        <v>11</v>
      </c>
      <c r="J6" s="101"/>
      <c r="K6" s="100" t="s">
        <v>12</v>
      </c>
      <c r="L6" s="101"/>
      <c r="M6" s="103"/>
      <c r="N6" s="103"/>
      <c r="O6" s="103"/>
      <c r="P6" s="1" t="s">
        <v>13</v>
      </c>
      <c r="Q6" s="70"/>
    </row>
    <row r="7" spans="1:17" ht="21" customHeight="1" x14ac:dyDescent="0.25">
      <c r="A7" s="104"/>
      <c r="B7" s="117"/>
      <c r="C7" s="2" t="s">
        <v>14</v>
      </c>
      <c r="D7" s="2">
        <v>8</v>
      </c>
      <c r="E7" s="2" t="s">
        <v>14</v>
      </c>
      <c r="F7" s="2">
        <v>8</v>
      </c>
      <c r="G7" s="2" t="s">
        <v>14</v>
      </c>
      <c r="H7" s="2">
        <v>8</v>
      </c>
      <c r="I7" s="2" t="s">
        <v>14</v>
      </c>
      <c r="J7" s="2">
        <v>8</v>
      </c>
      <c r="K7" s="2" t="s">
        <v>14</v>
      </c>
      <c r="L7" s="2">
        <v>8</v>
      </c>
      <c r="M7" s="104"/>
      <c r="N7" s="104"/>
      <c r="O7" s="104"/>
      <c r="P7" s="3">
        <v>5</v>
      </c>
      <c r="Q7" s="70"/>
    </row>
    <row r="8" spans="1:17" ht="21" customHeight="1" x14ac:dyDescent="0.25">
      <c r="A8" s="49">
        <v>1</v>
      </c>
      <c r="B8" s="5" t="s">
        <v>46</v>
      </c>
      <c r="C8" s="66" t="s">
        <v>44</v>
      </c>
      <c r="D8" s="4">
        <f t="shared" ref="D8:D13" si="0">IF(C8="AA",10, IF(C8="AB",9, IF(C8="BB",8, IF(C8="BC",7,IF(C8="CC",6, IF(C8="CD",5, IF(C8="DD",4,IF(C8="F",0))))))))</f>
        <v>4</v>
      </c>
      <c r="E8" s="4" t="s">
        <v>87</v>
      </c>
      <c r="F8" s="4">
        <f t="shared" ref="F8:F13" si="1">IF(E8="AA",10, IF(E8="AB",9, IF(E8="BB",8, IF(E8="BC",7,IF(E8="CC",6, IF(E8="CD",5, IF(E8="DD",4,IF(E8="F",0))))))))</f>
        <v>10</v>
      </c>
      <c r="G8" s="4" t="s">
        <v>44</v>
      </c>
      <c r="H8" s="6">
        <f t="shared" ref="H8:H13" si="2">IF(G8="AA",10, IF(G8="AB",9, IF(G8="BB",8, IF(G8="BC",7,IF(G8="CC",6, IF(G8="CD",5, IF(G8="DD",4,IF(G8="F",0))))))))</f>
        <v>4</v>
      </c>
      <c r="I8" s="6" t="s">
        <v>92</v>
      </c>
      <c r="J8" s="6">
        <f t="shared" ref="J8:J13" si="3">IF(I8="AA",10, IF(I8="AB",9, IF(I8="BB",8, IF(I8="BC",7,IF(I8="CC",6, IF(I8="CD",5, IF(I8="DD",4,IF(I8="F",0))))))))</f>
        <v>5</v>
      </c>
      <c r="K8" s="6" t="s">
        <v>89</v>
      </c>
      <c r="L8" s="6">
        <f t="shared" ref="L8:L13" si="4">IF(K8="AA",10, IF(K8="AB",9, IF(K8="BB",8, IF(K8="BC",7,IF(K8="CC",6, IF(K8="CD",5, IF(K8="DD",4,IF(K8="F",0))))))))</f>
        <v>8</v>
      </c>
      <c r="M8" s="6">
        <v>40</v>
      </c>
      <c r="N8" s="6">
        <f t="shared" ref="N8" si="5">(D8*8+F8*8+H8*8+J8*8+L8*8)</f>
        <v>248</v>
      </c>
      <c r="O8" s="7">
        <f t="shared" ref="O8" si="6">N8/M8</f>
        <v>6.2</v>
      </c>
      <c r="P8" s="8" t="str">
        <f t="shared" ref="P8:P13" si="7">IF(O8&lt;5,"***","-")</f>
        <v>-</v>
      </c>
      <c r="Q8" s="70"/>
    </row>
    <row r="9" spans="1:17" ht="21" customHeight="1" x14ac:dyDescent="0.25">
      <c r="A9" s="49">
        <v>2</v>
      </c>
      <c r="B9" s="5" t="s">
        <v>47</v>
      </c>
      <c r="C9" s="66" t="s">
        <v>44</v>
      </c>
      <c r="D9" s="4">
        <f t="shared" si="0"/>
        <v>4</v>
      </c>
      <c r="E9" s="4" t="s">
        <v>88</v>
      </c>
      <c r="F9" s="4">
        <f t="shared" si="1"/>
        <v>6</v>
      </c>
      <c r="G9" s="4" t="s">
        <v>92</v>
      </c>
      <c r="H9" s="6">
        <f t="shared" si="2"/>
        <v>5</v>
      </c>
      <c r="I9" s="6" t="s">
        <v>88</v>
      </c>
      <c r="J9" s="6">
        <f t="shared" si="3"/>
        <v>6</v>
      </c>
      <c r="K9" s="6" t="s">
        <v>93</v>
      </c>
      <c r="L9" s="6">
        <f t="shared" si="4"/>
        <v>7</v>
      </c>
      <c r="M9" s="6">
        <v>40</v>
      </c>
      <c r="N9" s="6">
        <f t="shared" ref="N9:N17" si="8">(D9*8+F9*8+H9*8+J9*8+L9*8)</f>
        <v>224</v>
      </c>
      <c r="O9" s="7">
        <f t="shared" ref="O9:O17" si="9">N9/M9</f>
        <v>5.6</v>
      </c>
      <c r="P9" s="8" t="str">
        <f t="shared" si="7"/>
        <v>-</v>
      </c>
      <c r="Q9" s="70"/>
    </row>
    <row r="10" spans="1:17" ht="21" customHeight="1" x14ac:dyDescent="0.25">
      <c r="A10" s="49">
        <v>3</v>
      </c>
      <c r="B10" s="5" t="s">
        <v>48</v>
      </c>
      <c r="C10" s="66" t="s">
        <v>92</v>
      </c>
      <c r="D10" s="4">
        <f t="shared" si="0"/>
        <v>5</v>
      </c>
      <c r="E10" s="4" t="s">
        <v>89</v>
      </c>
      <c r="F10" s="4">
        <f t="shared" si="1"/>
        <v>8</v>
      </c>
      <c r="G10" s="4" t="s">
        <v>88</v>
      </c>
      <c r="H10" s="6">
        <f t="shared" si="2"/>
        <v>6</v>
      </c>
      <c r="I10" s="6" t="s">
        <v>87</v>
      </c>
      <c r="J10" s="6">
        <f t="shared" si="3"/>
        <v>10</v>
      </c>
      <c r="K10" s="6" t="s">
        <v>89</v>
      </c>
      <c r="L10" s="6">
        <f t="shared" si="4"/>
        <v>8</v>
      </c>
      <c r="M10" s="6">
        <v>40</v>
      </c>
      <c r="N10" s="6">
        <f t="shared" si="8"/>
        <v>296</v>
      </c>
      <c r="O10" s="7">
        <f t="shared" si="9"/>
        <v>7.4</v>
      </c>
      <c r="P10" s="8" t="str">
        <f t="shared" si="7"/>
        <v>-</v>
      </c>
      <c r="Q10" s="70" t="s">
        <v>33</v>
      </c>
    </row>
    <row r="11" spans="1:17" ht="21" customHeight="1" x14ac:dyDescent="0.25">
      <c r="A11" s="54">
        <v>4</v>
      </c>
      <c r="B11" s="5" t="s">
        <v>49</v>
      </c>
      <c r="C11" s="67" t="s">
        <v>92</v>
      </c>
      <c r="D11" s="55">
        <f t="shared" si="0"/>
        <v>5</v>
      </c>
      <c r="E11" s="55" t="s">
        <v>89</v>
      </c>
      <c r="F11" s="55">
        <f t="shared" si="1"/>
        <v>8</v>
      </c>
      <c r="G11" s="55" t="s">
        <v>92</v>
      </c>
      <c r="H11" s="55">
        <f t="shared" si="2"/>
        <v>5</v>
      </c>
      <c r="I11" s="55" t="s">
        <v>92</v>
      </c>
      <c r="J11" s="55">
        <f t="shared" si="3"/>
        <v>5</v>
      </c>
      <c r="K11" s="55" t="s">
        <v>93</v>
      </c>
      <c r="L11" s="55">
        <f t="shared" si="4"/>
        <v>7</v>
      </c>
      <c r="M11" s="55">
        <v>40</v>
      </c>
      <c r="N11" s="55">
        <f t="shared" si="8"/>
        <v>240</v>
      </c>
      <c r="O11" s="56">
        <f t="shared" si="9"/>
        <v>6</v>
      </c>
      <c r="P11" s="57" t="str">
        <f t="shared" si="7"/>
        <v>-</v>
      </c>
      <c r="Q11" s="70"/>
    </row>
    <row r="12" spans="1:17" ht="21" customHeight="1" x14ac:dyDescent="0.25">
      <c r="A12" s="54">
        <v>5</v>
      </c>
      <c r="B12" s="5" t="s">
        <v>50</v>
      </c>
      <c r="C12" s="67" t="s">
        <v>93</v>
      </c>
      <c r="D12" s="55">
        <f t="shared" si="0"/>
        <v>7</v>
      </c>
      <c r="E12" s="55" t="s">
        <v>90</v>
      </c>
      <c r="F12" s="55">
        <f t="shared" si="1"/>
        <v>9</v>
      </c>
      <c r="G12" s="55" t="s">
        <v>89</v>
      </c>
      <c r="H12" s="55">
        <f t="shared" si="2"/>
        <v>8</v>
      </c>
      <c r="I12" s="55" t="s">
        <v>93</v>
      </c>
      <c r="J12" s="55">
        <f t="shared" si="3"/>
        <v>7</v>
      </c>
      <c r="K12" s="55" t="s">
        <v>89</v>
      </c>
      <c r="L12" s="55">
        <f t="shared" si="4"/>
        <v>8</v>
      </c>
      <c r="M12" s="55">
        <v>40</v>
      </c>
      <c r="N12" s="55">
        <f t="shared" si="8"/>
        <v>312</v>
      </c>
      <c r="O12" s="56">
        <f t="shared" si="9"/>
        <v>7.8</v>
      </c>
      <c r="P12" s="57" t="str">
        <f t="shared" si="7"/>
        <v>-</v>
      </c>
      <c r="Q12" s="70"/>
    </row>
    <row r="13" spans="1:17" ht="21" customHeight="1" x14ac:dyDescent="0.25">
      <c r="A13" s="49">
        <v>6</v>
      </c>
      <c r="B13" s="5" t="s">
        <v>51</v>
      </c>
      <c r="C13" s="65" t="s">
        <v>91</v>
      </c>
      <c r="D13" s="4">
        <f t="shared" si="0"/>
        <v>0</v>
      </c>
      <c r="E13" s="64" t="s">
        <v>91</v>
      </c>
      <c r="F13" s="4">
        <f t="shared" si="1"/>
        <v>0</v>
      </c>
      <c r="G13" s="64" t="s">
        <v>91</v>
      </c>
      <c r="H13" s="6">
        <f t="shared" si="2"/>
        <v>0</v>
      </c>
      <c r="I13" s="6" t="s">
        <v>44</v>
      </c>
      <c r="J13" s="6">
        <f t="shared" si="3"/>
        <v>4</v>
      </c>
      <c r="K13" s="6" t="s">
        <v>44</v>
      </c>
      <c r="L13" s="6">
        <f t="shared" si="4"/>
        <v>4</v>
      </c>
      <c r="M13" s="6">
        <v>40</v>
      </c>
      <c r="N13" s="6">
        <f t="shared" si="8"/>
        <v>64</v>
      </c>
      <c r="O13" s="7">
        <f t="shared" si="9"/>
        <v>1.6</v>
      </c>
      <c r="P13" s="8" t="str">
        <f t="shared" si="7"/>
        <v>***</v>
      </c>
      <c r="Q13" s="70"/>
    </row>
    <row r="14" spans="1:17" ht="21" x14ac:dyDescent="0.25">
      <c r="A14" s="49">
        <v>7</v>
      </c>
      <c r="B14" s="5" t="s">
        <v>52</v>
      </c>
      <c r="C14" s="4" t="s">
        <v>92</v>
      </c>
      <c r="D14" s="4">
        <f t="shared" ref="D14:D17" si="10">IF(C14="AA",10, IF(C14="AB",9, IF(C14="BB",8, IF(C14="BC",7,IF(C14="CC",6, IF(C14="CD",5, IF(C14="DD",4,IF(C14="F",0))))))))</f>
        <v>5</v>
      </c>
      <c r="E14" s="4" t="s">
        <v>87</v>
      </c>
      <c r="F14" s="4">
        <f t="shared" ref="F14:F17" si="11">IF(E14="AA",10, IF(E14="AB",9, IF(E14="BB",8, IF(E14="BC",7,IF(E14="CC",6, IF(E14="CD",5, IF(E14="DD",4,IF(E14="F",0))))))))</f>
        <v>10</v>
      </c>
      <c r="G14" s="4" t="s">
        <v>89</v>
      </c>
      <c r="H14" s="6">
        <f t="shared" ref="H14:H17" si="12">IF(G14="AA",10, IF(G14="AB",9, IF(G14="BB",8, IF(G14="BC",7,IF(G14="CC",6, IF(G14="CD",5, IF(G14="DD",4,IF(G14="F",0))))))))</f>
        <v>8</v>
      </c>
      <c r="I14" s="6" t="s">
        <v>44</v>
      </c>
      <c r="J14" s="6">
        <f t="shared" ref="J14:J17" si="13">IF(I14="AA",10, IF(I14="AB",9, IF(I14="BB",8, IF(I14="BC",7,IF(I14="CC",6, IF(I14="CD",5, IF(I14="DD",4,IF(I14="F",0))))))))</f>
        <v>4</v>
      </c>
      <c r="K14" s="6" t="s">
        <v>88</v>
      </c>
      <c r="L14" s="6">
        <f t="shared" ref="L14:L17" si="14">IF(K14="AA",10, IF(K14="AB",9, IF(K14="BB",8, IF(K14="BC",7,IF(K14="CC",6, IF(K14="CD",5, IF(K14="DD",4,IF(K14="F",0))))))))</f>
        <v>6</v>
      </c>
      <c r="M14" s="6">
        <v>40</v>
      </c>
      <c r="N14" s="6">
        <f t="shared" si="8"/>
        <v>264</v>
      </c>
      <c r="O14" s="7">
        <f t="shared" si="9"/>
        <v>6.6</v>
      </c>
      <c r="P14" s="8" t="str">
        <f>IF(O14&lt;5,"***","-")</f>
        <v>-</v>
      </c>
      <c r="Q14" s="70"/>
    </row>
    <row r="15" spans="1:17" ht="21" x14ac:dyDescent="0.25">
      <c r="A15" s="54">
        <v>8</v>
      </c>
      <c r="B15" s="5" t="s">
        <v>53</v>
      </c>
      <c r="C15" s="55" t="s">
        <v>92</v>
      </c>
      <c r="D15" s="55">
        <f t="shared" si="10"/>
        <v>5</v>
      </c>
      <c r="E15" s="55" t="s">
        <v>88</v>
      </c>
      <c r="F15" s="55">
        <f t="shared" si="11"/>
        <v>6</v>
      </c>
      <c r="G15" s="55" t="s">
        <v>88</v>
      </c>
      <c r="H15" s="55">
        <f t="shared" si="12"/>
        <v>6</v>
      </c>
      <c r="I15" s="55" t="s">
        <v>88</v>
      </c>
      <c r="J15" s="55">
        <f t="shared" si="13"/>
        <v>6</v>
      </c>
      <c r="K15" s="55" t="s">
        <v>93</v>
      </c>
      <c r="L15" s="55">
        <f t="shared" si="14"/>
        <v>7</v>
      </c>
      <c r="M15" s="55">
        <v>40</v>
      </c>
      <c r="N15" s="55">
        <f t="shared" si="8"/>
        <v>240</v>
      </c>
      <c r="O15" s="56">
        <f t="shared" si="9"/>
        <v>6</v>
      </c>
      <c r="P15" s="57" t="str">
        <f t="shared" ref="P15:P17" si="15">IF(O15&lt;5,"***","-")</f>
        <v>-</v>
      </c>
      <c r="Q15" s="70"/>
    </row>
    <row r="16" spans="1:17" ht="21" x14ac:dyDescent="0.25">
      <c r="A16" s="49">
        <v>9</v>
      </c>
      <c r="B16" s="5" t="s">
        <v>54</v>
      </c>
      <c r="C16" s="4" t="s">
        <v>93</v>
      </c>
      <c r="D16" s="4">
        <f t="shared" si="10"/>
        <v>7</v>
      </c>
      <c r="E16" s="4" t="s">
        <v>87</v>
      </c>
      <c r="F16" s="4">
        <f t="shared" si="11"/>
        <v>10</v>
      </c>
      <c r="G16" s="6" t="s">
        <v>87</v>
      </c>
      <c r="H16" s="6">
        <f t="shared" si="12"/>
        <v>10</v>
      </c>
      <c r="I16" s="6" t="s">
        <v>87</v>
      </c>
      <c r="J16" s="6">
        <f t="shared" si="13"/>
        <v>10</v>
      </c>
      <c r="K16" s="6" t="s">
        <v>87</v>
      </c>
      <c r="L16" s="6">
        <f t="shared" si="14"/>
        <v>10</v>
      </c>
      <c r="M16" s="6">
        <v>40</v>
      </c>
      <c r="N16" s="6">
        <f t="shared" si="8"/>
        <v>376</v>
      </c>
      <c r="O16" s="7">
        <f t="shared" si="9"/>
        <v>9.4</v>
      </c>
      <c r="P16" s="8" t="str">
        <f t="shared" si="15"/>
        <v>-</v>
      </c>
      <c r="Q16" s="70"/>
    </row>
    <row r="17" spans="1:58" s="48" customFormat="1" ht="21" x14ac:dyDescent="0.25">
      <c r="A17" s="51">
        <v>10</v>
      </c>
      <c r="B17" s="5" t="s">
        <v>55</v>
      </c>
      <c r="C17" s="64" t="s">
        <v>91</v>
      </c>
      <c r="D17" s="6">
        <f t="shared" si="10"/>
        <v>0</v>
      </c>
      <c r="E17" s="6" t="s">
        <v>44</v>
      </c>
      <c r="F17" s="6">
        <f t="shared" si="11"/>
        <v>4</v>
      </c>
      <c r="G17" s="64" t="s">
        <v>91</v>
      </c>
      <c r="H17" s="6">
        <f t="shared" si="12"/>
        <v>0</v>
      </c>
      <c r="I17" s="6" t="s">
        <v>92</v>
      </c>
      <c r="J17" s="6">
        <f t="shared" si="13"/>
        <v>5</v>
      </c>
      <c r="K17" s="6" t="s">
        <v>92</v>
      </c>
      <c r="L17" s="6">
        <f t="shared" si="14"/>
        <v>5</v>
      </c>
      <c r="M17" s="6">
        <v>40</v>
      </c>
      <c r="N17" s="6">
        <f t="shared" si="8"/>
        <v>112</v>
      </c>
      <c r="O17" s="50">
        <f t="shared" si="9"/>
        <v>2.8</v>
      </c>
      <c r="P17" s="52" t="str">
        <f t="shared" si="15"/>
        <v>***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x14ac:dyDescent="0.25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58" x14ac:dyDescent="0.25">
      <c r="A19" s="9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58" x14ac:dyDescent="0.25">
      <c r="A20" s="9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58" ht="39" customHeight="1" x14ac:dyDescent="0.25">
      <c r="A21" s="9"/>
      <c r="B21" s="11" t="s">
        <v>15</v>
      </c>
      <c r="C21" s="12"/>
      <c r="D21" s="99" t="s">
        <v>16</v>
      </c>
      <c r="E21" s="99"/>
      <c r="F21" s="12"/>
      <c r="G21" s="99" t="s">
        <v>94</v>
      </c>
      <c r="H21" s="99"/>
      <c r="I21" s="99"/>
      <c r="J21" s="12"/>
      <c r="K21" s="105" t="s">
        <v>22</v>
      </c>
      <c r="L21" s="105"/>
      <c r="M21" s="99" t="s">
        <v>56</v>
      </c>
      <c r="N21" s="99"/>
      <c r="O21" s="99"/>
      <c r="P21" s="99"/>
      <c r="Q21" s="99"/>
    </row>
    <row r="22" spans="1:58" x14ac:dyDescent="0.25">
      <c r="A22" s="9"/>
      <c r="B22" s="11"/>
      <c r="C22" s="12"/>
      <c r="D22" s="12"/>
      <c r="E22" s="12"/>
      <c r="F22" s="12"/>
      <c r="G22" s="12"/>
      <c r="H22" s="12"/>
      <c r="I22" s="12"/>
      <c r="J22" s="12"/>
      <c r="L22" s="12"/>
      <c r="M22" s="12"/>
      <c r="N22" s="12"/>
      <c r="O22" s="12"/>
      <c r="P22" s="9"/>
    </row>
    <row r="23" spans="1:58" x14ac:dyDescent="0.25">
      <c r="A23" s="9"/>
      <c r="B23" s="11"/>
      <c r="C23" s="99"/>
      <c r="D23" s="99"/>
      <c r="E23" s="99"/>
      <c r="F23" s="12"/>
      <c r="G23" s="12"/>
      <c r="H23" s="12"/>
      <c r="L23" s="12"/>
      <c r="M23" s="12"/>
      <c r="N23" s="12"/>
      <c r="O23" s="12"/>
      <c r="P23" s="9"/>
    </row>
    <row r="24" spans="1:58" x14ac:dyDescent="0.25">
      <c r="A24" s="9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58" x14ac:dyDescent="0.25">
      <c r="A25" s="9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</sheetData>
  <mergeCells count="23">
    <mergeCell ref="A2:P2"/>
    <mergeCell ref="A3:P3"/>
    <mergeCell ref="A4:P4"/>
    <mergeCell ref="A5:A7"/>
    <mergeCell ref="B5:B7"/>
    <mergeCell ref="C5:D5"/>
    <mergeCell ref="E5:F5"/>
    <mergeCell ref="G5:H5"/>
    <mergeCell ref="I5:J5"/>
    <mergeCell ref="K5:L5"/>
    <mergeCell ref="O5:O7"/>
    <mergeCell ref="C6:D6"/>
    <mergeCell ref="E6:F6"/>
    <mergeCell ref="G6:H6"/>
    <mergeCell ref="C23:E23"/>
    <mergeCell ref="G21:I21"/>
    <mergeCell ref="I6:J6"/>
    <mergeCell ref="M5:M7"/>
    <mergeCell ref="M21:Q21"/>
    <mergeCell ref="K21:L21"/>
    <mergeCell ref="D21:E21"/>
    <mergeCell ref="K6:L6"/>
    <mergeCell ref="N5:N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M.Sc-1st Phy</vt:lpstr>
      <vt:lpstr>Chem-1st</vt:lpstr>
      <vt:lpstr>Maths-1st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Nits</cp:lastModifiedBy>
  <cp:lastPrinted>2018-12-21T07:06:26Z</cp:lastPrinted>
  <dcterms:created xsi:type="dcterms:W3CDTF">2014-10-21T10:28:09Z</dcterms:created>
  <dcterms:modified xsi:type="dcterms:W3CDTF">2018-12-21T07:07:16Z</dcterms:modified>
</cp:coreProperties>
</file>